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305" firstSheet="1" activeTab="1"/>
  </bookViews>
  <sheets>
    <sheet name="2018年基金预算总表" sheetId="1" r:id="rId1"/>
    <sheet name="2019年基金预算总表" sheetId="2" r:id="rId2"/>
    <sheet name="Sheet1" sheetId="3" r:id="rId3"/>
    <sheet name="Sheet6" sheetId="4" r:id="rId4"/>
    <sheet name="Sheet7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<sst xmlns="http://schemas.openxmlformats.org/spreadsheetml/2006/main" count="73" uniqueCount="35">
  <si>
    <t>2018年社会保险基金预算总表</t>
  </si>
  <si>
    <t>单位：万元</t>
  </si>
  <si>
    <t>项目</t>
  </si>
  <si>
    <t>合计</t>
  </si>
  <si>
    <t>企业职工养老保险基金</t>
  </si>
  <si>
    <t>城乡居民基本养老保险基金</t>
  </si>
  <si>
    <t>机关事业单位养老保险基金</t>
  </si>
  <si>
    <t>职工基本医疗保险基金</t>
  </si>
  <si>
    <t>工伤保险基金</t>
  </si>
  <si>
    <t>失业保险基金</t>
  </si>
  <si>
    <t>生育保险基金</t>
  </si>
  <si>
    <t>一、收入</t>
  </si>
  <si>
    <t xml:space="preserve">   其中：1、保险费收入</t>
  </si>
  <si>
    <t xml:space="preserve">         2、利息收入</t>
  </si>
  <si>
    <t xml:space="preserve">         3、财政补贴收入</t>
  </si>
  <si>
    <t xml:space="preserve">         4、上级补助收入</t>
  </si>
  <si>
    <t xml:space="preserve">         5、转移收入</t>
  </si>
  <si>
    <t>二、支出</t>
  </si>
  <si>
    <t xml:space="preserve">   其中：1、社会保险待遇支出</t>
  </si>
  <si>
    <t xml:space="preserve">        2、上解上级支出</t>
  </si>
  <si>
    <t xml:space="preserve">        3、转移支出</t>
  </si>
  <si>
    <t xml:space="preserve">        4、大病保险支出</t>
  </si>
  <si>
    <t xml:space="preserve">        5、稳定岗位补贴支出</t>
  </si>
  <si>
    <t xml:space="preserve">        6、其他支出</t>
  </si>
  <si>
    <t>三、本年收支结余</t>
  </si>
  <si>
    <t>四、上年结余</t>
  </si>
  <si>
    <t>四、年末滚存结余</t>
  </si>
  <si>
    <t>城乡居民基本医疗保险基金</t>
  </si>
  <si>
    <t>企业职工基本养老保险基金</t>
  </si>
  <si>
    <t>机关事业单位基本养老保险基金</t>
  </si>
  <si>
    <t>2019年预算</t>
  </si>
  <si>
    <t>增长%</t>
  </si>
  <si>
    <t>城乡居民基本医疗保险基金</t>
  </si>
  <si>
    <t>上年数</t>
  </si>
  <si>
    <t>2019年社会保险基金预算收入表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</si>
</sst>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22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24.375" style="0" customWidth="1"/>
    <col min="2" max="2" width="14.125" style="0" customWidth="1"/>
    <col min="3" max="10" width="12.50390625" style="0" customWidth="1"/>
  </cols>
  <sheetData>
    <row r="2" spans="1:10" ht="32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6.5" customHeight="1">
      <c r="A4" s="4"/>
      <c r="J4" t="s">
        <v>1</v>
      </c>
    </row>
    <row r="5" spans="1:10" ht="42.75" customHeight="1">
      <c r="A5" s="1" t="s">
        <v>2</v>
      </c>
      <c r="B5" s="1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27</v>
      </c>
      <c r="H5" s="2" t="s">
        <v>8</v>
      </c>
      <c r="I5" s="2" t="s">
        <v>9</v>
      </c>
      <c r="J5" s="2" t="s">
        <v>10</v>
      </c>
    </row>
    <row r="6" spans="1:10" ht="21.75" customHeight="1">
      <c r="A6" s="5" t="s">
        <v>11</v>
      </c>
      <c r="B6" s="3">
        <f aca="true" t="shared" si="0" ref="B6:B15">C6+D6+E6+F6+G6+H6+I6+J6</f>
        <v>561529</v>
      </c>
      <c r="C6" s="3">
        <f>C7+C8+C9+C10+C11</f>
        <v>132687</v>
      </c>
      <c r="D6" s="3">
        <f aca="true" t="shared" si="1" ref="D6:J6">D7+D8+D9+D10+D11</f>
        <v>70806</v>
      </c>
      <c r="E6" s="3">
        <f t="shared" si="1"/>
        <v>239857</v>
      </c>
      <c r="F6" s="3">
        <f t="shared" si="1"/>
        <v>49793</v>
      </c>
      <c r="G6" s="3">
        <f t="shared" si="1"/>
        <v>62029</v>
      </c>
      <c r="H6" s="3">
        <f t="shared" si="1"/>
        <v>2609</v>
      </c>
      <c r="I6" s="3">
        <f t="shared" si="1"/>
        <v>2450</v>
      </c>
      <c r="J6" s="3">
        <f t="shared" si="1"/>
        <v>1298</v>
      </c>
    </row>
    <row r="7" spans="1:10" ht="21.75" customHeight="1">
      <c r="A7" s="6" t="s">
        <v>12</v>
      </c>
      <c r="B7" s="3">
        <f t="shared" si="0"/>
        <v>344485</v>
      </c>
      <c r="C7" s="3">
        <v>90316</v>
      </c>
      <c r="D7" s="3">
        <v>6475</v>
      </c>
      <c r="E7" s="3">
        <v>174367</v>
      </c>
      <c r="F7" s="3">
        <v>49193</v>
      </c>
      <c r="G7" s="3">
        <v>18064</v>
      </c>
      <c r="H7" s="3">
        <v>2564</v>
      </c>
      <c r="I7" s="3">
        <v>2228</v>
      </c>
      <c r="J7" s="3">
        <v>1278</v>
      </c>
    </row>
    <row r="8" spans="1:10" ht="21.75" customHeight="1">
      <c r="A8" s="7" t="s">
        <v>13</v>
      </c>
      <c r="B8" s="3">
        <f t="shared" si="0"/>
        <v>5782</v>
      </c>
      <c r="C8" s="3">
        <v>850</v>
      </c>
      <c r="D8" s="3">
        <v>1150</v>
      </c>
      <c r="E8" s="3">
        <v>2354</v>
      </c>
      <c r="F8" s="3">
        <v>600</v>
      </c>
      <c r="G8" s="3">
        <v>611</v>
      </c>
      <c r="H8" s="3">
        <v>45</v>
      </c>
      <c r="I8" s="3">
        <v>152</v>
      </c>
      <c r="J8" s="3">
        <v>20</v>
      </c>
    </row>
    <row r="9" spans="1:10" ht="21.75" customHeight="1">
      <c r="A9" s="7" t="s">
        <v>14</v>
      </c>
      <c r="B9" s="3">
        <f t="shared" si="0"/>
        <v>199409</v>
      </c>
      <c r="C9" s="3">
        <v>29757</v>
      </c>
      <c r="D9" s="3">
        <v>63162</v>
      </c>
      <c r="E9" s="3">
        <v>63136</v>
      </c>
      <c r="F9" s="3"/>
      <c r="G9" s="3">
        <v>43354</v>
      </c>
      <c r="H9" s="3"/>
      <c r="I9" s="3"/>
      <c r="J9" s="3"/>
    </row>
    <row r="10" spans="1:10" ht="21.75" customHeight="1">
      <c r="A10" s="7" t="s">
        <v>15</v>
      </c>
      <c r="B10" s="3">
        <f t="shared" si="0"/>
        <v>9418</v>
      </c>
      <c r="C10" s="3">
        <v>9364</v>
      </c>
      <c r="D10" s="3"/>
      <c r="E10" s="3"/>
      <c r="F10" s="3"/>
      <c r="G10" s="3"/>
      <c r="H10" s="3"/>
      <c r="I10" s="3">
        <v>54</v>
      </c>
      <c r="J10" s="3"/>
    </row>
    <row r="11" spans="1:10" ht="21.75" customHeight="1">
      <c r="A11" s="7" t="s">
        <v>16</v>
      </c>
      <c r="B11" s="3">
        <f t="shared" si="0"/>
        <v>2435</v>
      </c>
      <c r="C11" s="3">
        <v>2400</v>
      </c>
      <c r="D11" s="3">
        <v>19</v>
      </c>
      <c r="E11" s="3"/>
      <c r="F11" s="3"/>
      <c r="G11" s="3"/>
      <c r="H11" s="3"/>
      <c r="I11" s="3">
        <v>16</v>
      </c>
      <c r="J11" s="3"/>
    </row>
    <row r="12" spans="1:10" ht="21.75" customHeight="1">
      <c r="A12" s="5" t="s">
        <v>17</v>
      </c>
      <c r="B12" s="3">
        <f t="shared" si="0"/>
        <v>541638</v>
      </c>
      <c r="C12" s="3">
        <f>C13+C14+C15+C16+C17+C18</f>
        <v>135028</v>
      </c>
      <c r="D12" s="3">
        <f aca="true" t="shared" si="2" ref="D12:J12">D13+D14+D15+D16+D17+D18</f>
        <v>64993</v>
      </c>
      <c r="E12" s="3">
        <f t="shared" si="2"/>
        <v>239857</v>
      </c>
      <c r="F12" s="3">
        <f t="shared" si="2"/>
        <v>40236</v>
      </c>
      <c r="G12" s="3">
        <f t="shared" si="2"/>
        <v>58178</v>
      </c>
      <c r="H12" s="3">
        <f>H13+H14+H15+H16+H17+H18</f>
        <v>1486</v>
      </c>
      <c r="I12" s="3">
        <f>I13+I14+I15+I16+I17+I18</f>
        <v>777</v>
      </c>
      <c r="J12" s="3">
        <f t="shared" si="2"/>
        <v>1083</v>
      </c>
    </row>
    <row r="13" spans="1:10" ht="21.75" customHeight="1">
      <c r="A13" s="8" t="s">
        <v>18</v>
      </c>
      <c r="B13" s="3">
        <f t="shared" si="0"/>
        <v>532084</v>
      </c>
      <c r="C13" s="3">
        <v>129559</v>
      </c>
      <c r="D13" s="3">
        <v>64986</v>
      </c>
      <c r="E13" s="3">
        <v>239857</v>
      </c>
      <c r="F13" s="3">
        <v>40236</v>
      </c>
      <c r="G13" s="3">
        <v>54565</v>
      </c>
      <c r="H13" s="3">
        <v>1436</v>
      </c>
      <c r="I13" s="3">
        <v>362</v>
      </c>
      <c r="J13" s="3">
        <v>1083</v>
      </c>
    </row>
    <row r="14" spans="1:10" ht="21.75" customHeight="1">
      <c r="A14" s="6" t="s">
        <v>19</v>
      </c>
      <c r="B14" s="3">
        <f t="shared" si="0"/>
        <v>4663</v>
      </c>
      <c r="C14" s="3">
        <v>4609</v>
      </c>
      <c r="D14" s="3"/>
      <c r="E14" s="3"/>
      <c r="F14" s="3"/>
      <c r="G14" s="3"/>
      <c r="H14" s="3"/>
      <c r="I14" s="3">
        <v>54</v>
      </c>
      <c r="J14" s="3"/>
    </row>
    <row r="15" spans="1:10" ht="21.75" customHeight="1">
      <c r="A15" s="6" t="s">
        <v>20</v>
      </c>
      <c r="B15" s="3">
        <f t="shared" si="0"/>
        <v>867</v>
      </c>
      <c r="C15" s="3">
        <v>860</v>
      </c>
      <c r="D15" s="3">
        <v>7</v>
      </c>
      <c r="E15" s="3"/>
      <c r="F15" s="3"/>
      <c r="G15" s="3"/>
      <c r="H15" s="3"/>
      <c r="I15" s="3"/>
      <c r="J15" s="3"/>
    </row>
    <row r="16" spans="1:10" ht="21.75" customHeight="1">
      <c r="A16" s="6" t="s">
        <v>21</v>
      </c>
      <c r="B16" s="3">
        <f aca="true" t="shared" si="3" ref="B16:B21">C16+D16+E16+F16+G16+H16+I16+J16</f>
        <v>3613</v>
      </c>
      <c r="C16" s="3"/>
      <c r="D16" s="3"/>
      <c r="E16" s="3"/>
      <c r="F16" s="3"/>
      <c r="G16" s="3">
        <v>3613</v>
      </c>
      <c r="H16" s="3"/>
      <c r="I16" s="3"/>
      <c r="J16" s="3"/>
    </row>
    <row r="17" spans="1:10" ht="21.75" customHeight="1">
      <c r="A17" s="6" t="s">
        <v>22</v>
      </c>
      <c r="B17" s="3">
        <f t="shared" si="3"/>
        <v>352</v>
      </c>
      <c r="C17" s="3"/>
      <c r="D17" s="3"/>
      <c r="E17" s="3"/>
      <c r="F17" s="3"/>
      <c r="G17" s="3"/>
      <c r="H17" s="3"/>
      <c r="I17" s="3">
        <v>352</v>
      </c>
      <c r="J17" s="3"/>
    </row>
    <row r="18" spans="1:10" ht="21.75" customHeight="1">
      <c r="A18" s="6" t="s">
        <v>23</v>
      </c>
      <c r="B18" s="3">
        <f t="shared" si="3"/>
        <v>59</v>
      </c>
      <c r="C18" s="3"/>
      <c r="D18" s="3"/>
      <c r="E18" s="3"/>
      <c r="F18" s="3"/>
      <c r="G18" s="3"/>
      <c r="H18" s="3">
        <v>50</v>
      </c>
      <c r="I18" s="3">
        <v>9</v>
      </c>
      <c r="J18" s="3"/>
    </row>
    <row r="19" spans="1:10" ht="21.75" customHeight="1">
      <c r="A19" s="5" t="s">
        <v>24</v>
      </c>
      <c r="B19" s="3">
        <f t="shared" si="3"/>
        <v>19891</v>
      </c>
      <c r="C19" s="3">
        <f>C6-C12</f>
        <v>-2341</v>
      </c>
      <c r="D19" s="3">
        <f aca="true" t="shared" si="4" ref="D19:J19">D6-D12</f>
        <v>5813</v>
      </c>
      <c r="E19" s="3">
        <f t="shared" si="4"/>
        <v>0</v>
      </c>
      <c r="F19" s="3">
        <f t="shared" si="4"/>
        <v>9557</v>
      </c>
      <c r="G19" s="3">
        <f t="shared" si="4"/>
        <v>3851</v>
      </c>
      <c r="H19" s="3">
        <f t="shared" si="4"/>
        <v>1123</v>
      </c>
      <c r="I19" s="3">
        <f>I6-I12</f>
        <v>1673</v>
      </c>
      <c r="J19" s="3">
        <f t="shared" si="4"/>
        <v>215</v>
      </c>
    </row>
    <row r="20" spans="1:10" ht="21.75" customHeight="1">
      <c r="A20" s="5" t="s">
        <v>25</v>
      </c>
      <c r="B20" s="3">
        <f t="shared" si="3"/>
        <v>222025</v>
      </c>
      <c r="C20" s="3">
        <v>61738</v>
      </c>
      <c r="D20" s="3">
        <v>80792</v>
      </c>
      <c r="E20" s="3">
        <v>3328</v>
      </c>
      <c r="F20" s="3">
        <v>37079</v>
      </c>
      <c r="G20" s="3">
        <v>26378</v>
      </c>
      <c r="H20" s="3">
        <v>2602</v>
      </c>
      <c r="I20" s="3">
        <v>9099</v>
      </c>
      <c r="J20" s="3">
        <v>1009</v>
      </c>
    </row>
    <row r="21" spans="1:10" ht="21.75" customHeight="1">
      <c r="A21" s="5" t="s">
        <v>26</v>
      </c>
      <c r="B21" s="3">
        <f t="shared" si="3"/>
        <v>241916</v>
      </c>
      <c r="C21" s="3">
        <f>C19+C20</f>
        <v>59397</v>
      </c>
      <c r="D21" s="3">
        <f aca="true" t="shared" si="5" ref="D21:J21">D19+D20</f>
        <v>86605</v>
      </c>
      <c r="E21" s="3">
        <f t="shared" si="5"/>
        <v>3328</v>
      </c>
      <c r="F21" s="3">
        <f t="shared" si="5"/>
        <v>46636</v>
      </c>
      <c r="G21" s="3">
        <f t="shared" si="5"/>
        <v>30229</v>
      </c>
      <c r="H21" s="3">
        <f t="shared" si="5"/>
        <v>3725</v>
      </c>
      <c r="I21" s="3">
        <f>I19+I20</f>
        <v>10772</v>
      </c>
      <c r="J21" s="3">
        <f t="shared" si="5"/>
        <v>1224</v>
      </c>
    </row>
    <row r="22" ht="21.75" customHeight="1"/>
    <row r="23" ht="21.75" customHeight="1"/>
  </sheetData>
  <sheetProtection/>
  <mergeCells count="1">
    <mergeCell ref="A2:J2"/>
  </mergeCells>
  <printOptions horizontalCentered="1"/>
  <pageMargins left="0.314583333333333" right="0.314583333333333" top="0.747916666666667" bottom="0.747916666666667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showZeros="0" tabSelected="1" zoomScalePageLayoutView="0" workbookViewId="0" topLeftCell="A1">
      <selection activeCell="Z24" sqref="Z24"/>
    </sheetView>
  </sheetViews>
  <sheetFormatPr defaultColWidth="9.00390625" defaultRowHeight="13.5"/>
  <cols>
    <col min="1" max="1" width="24.00390625" style="0" customWidth="1"/>
    <col min="2" max="6" width="8.75390625" style="0" customWidth="1"/>
    <col min="7" max="7" width="8.125" style="0" customWidth="1"/>
    <col min="8" max="9" width="8.75390625" style="0" customWidth="1"/>
    <col min="10" max="10" width="8.125" style="0" customWidth="1"/>
    <col min="11" max="15" width="8.75390625" style="0" customWidth="1"/>
    <col min="16" max="16" width="8.375" style="0" customWidth="1"/>
    <col min="17" max="18" width="8.75390625" style="0" customWidth="1"/>
    <col min="19" max="19" width="8.375" style="0" customWidth="1"/>
    <col min="20" max="21" width="8.75390625" style="0" customWidth="1"/>
    <col min="22" max="22" width="8.375" style="0" customWidth="1"/>
    <col min="23" max="24" width="8.75390625" style="0" customWidth="1"/>
    <col min="25" max="25" width="8.375" style="0" customWidth="1"/>
    <col min="26" max="27" width="8.75390625" style="0" customWidth="1"/>
    <col min="28" max="28" width="8.375" style="0" customWidth="1"/>
  </cols>
  <sheetData>
    <row r="1" spans="1:28" ht="32.2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6" ht="16.5" customHeight="1">
      <c r="A2" s="4"/>
      <c r="Z2" t="s">
        <v>1</v>
      </c>
    </row>
    <row r="3" spans="1:28" ht="24.75" customHeight="1">
      <c r="A3" s="19" t="s">
        <v>2</v>
      </c>
      <c r="B3" s="16" t="s">
        <v>3</v>
      </c>
      <c r="C3" s="17"/>
      <c r="D3" s="18"/>
      <c r="E3" s="21" t="s">
        <v>28</v>
      </c>
      <c r="F3" s="22"/>
      <c r="G3" s="23"/>
      <c r="H3" s="21" t="s">
        <v>5</v>
      </c>
      <c r="I3" s="22"/>
      <c r="J3" s="23"/>
      <c r="K3" s="21" t="s">
        <v>29</v>
      </c>
      <c r="L3" s="22"/>
      <c r="M3" s="23"/>
      <c r="N3" s="21" t="s">
        <v>7</v>
      </c>
      <c r="O3" s="22"/>
      <c r="P3" s="23"/>
      <c r="Q3" s="21" t="s">
        <v>32</v>
      </c>
      <c r="R3" s="22"/>
      <c r="S3" s="23"/>
      <c r="T3" s="21" t="s">
        <v>8</v>
      </c>
      <c r="U3" s="22"/>
      <c r="V3" s="23"/>
      <c r="W3" s="21" t="s">
        <v>9</v>
      </c>
      <c r="X3" s="22"/>
      <c r="Y3" s="23"/>
      <c r="Z3" s="15" t="s">
        <v>10</v>
      </c>
      <c r="AA3" s="15"/>
      <c r="AB3" s="15"/>
    </row>
    <row r="4" spans="1:28" ht="24.75" customHeight="1">
      <c r="A4" s="20"/>
      <c r="B4" s="9" t="s">
        <v>30</v>
      </c>
      <c r="C4" s="9" t="s">
        <v>33</v>
      </c>
      <c r="D4" s="9" t="s">
        <v>31</v>
      </c>
      <c r="E4" s="9" t="s">
        <v>30</v>
      </c>
      <c r="F4" s="9" t="s">
        <v>33</v>
      </c>
      <c r="G4" s="9" t="s">
        <v>31</v>
      </c>
      <c r="H4" s="9" t="s">
        <v>30</v>
      </c>
      <c r="I4" s="9" t="s">
        <v>33</v>
      </c>
      <c r="J4" s="9" t="s">
        <v>31</v>
      </c>
      <c r="K4" s="9" t="s">
        <v>30</v>
      </c>
      <c r="L4" s="9" t="s">
        <v>33</v>
      </c>
      <c r="M4" s="9" t="s">
        <v>31</v>
      </c>
      <c r="N4" s="9" t="s">
        <v>30</v>
      </c>
      <c r="O4" s="9" t="s">
        <v>33</v>
      </c>
      <c r="P4" s="9" t="s">
        <v>31</v>
      </c>
      <c r="Q4" s="9" t="s">
        <v>30</v>
      </c>
      <c r="R4" s="9" t="s">
        <v>33</v>
      </c>
      <c r="S4" s="9" t="s">
        <v>31</v>
      </c>
      <c r="T4" s="9" t="s">
        <v>30</v>
      </c>
      <c r="U4" s="9" t="s">
        <v>33</v>
      </c>
      <c r="V4" s="9" t="s">
        <v>31</v>
      </c>
      <c r="W4" s="9" t="s">
        <v>30</v>
      </c>
      <c r="X4" s="9" t="s">
        <v>33</v>
      </c>
      <c r="Y4" s="9" t="s">
        <v>31</v>
      </c>
      <c r="Z4" s="9" t="s">
        <v>30</v>
      </c>
      <c r="AA4" s="9" t="s">
        <v>33</v>
      </c>
      <c r="AB4" s="9" t="s">
        <v>31</v>
      </c>
    </row>
    <row r="5" spans="1:28" ht="24.75" customHeight="1">
      <c r="A5" s="12" t="s">
        <v>11</v>
      </c>
      <c r="B5" s="10">
        <f aca="true" t="shared" si="0" ref="B5:C10">E5+H5+K5+N5+Q5+T5+W5+Z5</f>
        <v>646611</v>
      </c>
      <c r="C5" s="10">
        <f t="shared" si="0"/>
        <v>561529</v>
      </c>
      <c r="D5" s="13">
        <f aca="true" t="shared" si="1" ref="D5:D10">ROUND((B5-C5)/C5*100,1)</f>
        <v>15.2</v>
      </c>
      <c r="E5" s="10">
        <f>E6+E7+E8+E9+E10</f>
        <v>180569</v>
      </c>
      <c r="F5" s="10">
        <f>F6+F7+F8+F9+F10</f>
        <v>132687</v>
      </c>
      <c r="G5" s="13">
        <f aca="true" t="shared" si="2" ref="G5:G10">ROUND((E5-F5)/F5*100,1)</f>
        <v>36.1</v>
      </c>
      <c r="H5" s="10">
        <f aca="true" t="shared" si="3" ref="H5:AA5">H6+H7+H8+H9+H10</f>
        <v>118886</v>
      </c>
      <c r="I5" s="10">
        <f t="shared" si="3"/>
        <v>70806</v>
      </c>
      <c r="J5" s="13">
        <f aca="true" t="shared" si="4" ref="J5:J10">ROUND((H5-I5)/I5*100,1)</f>
        <v>67.9</v>
      </c>
      <c r="K5" s="10">
        <f t="shared" si="3"/>
        <v>211713</v>
      </c>
      <c r="L5" s="10">
        <f t="shared" si="3"/>
        <v>239857</v>
      </c>
      <c r="M5" s="13">
        <f aca="true" t="shared" si="5" ref="M5:M10">ROUND((K5-L5)/L5*100,1)</f>
        <v>-11.7</v>
      </c>
      <c r="N5" s="10">
        <f t="shared" si="3"/>
        <v>61014</v>
      </c>
      <c r="O5" s="10">
        <f t="shared" si="3"/>
        <v>49793</v>
      </c>
      <c r="P5" s="13">
        <f aca="true" t="shared" si="6" ref="P5:P10">ROUND((N5-O5)/O5*100,1)</f>
        <v>22.5</v>
      </c>
      <c r="Q5" s="10">
        <f t="shared" si="3"/>
        <v>65812</v>
      </c>
      <c r="R5" s="10">
        <f t="shared" si="3"/>
        <v>62029</v>
      </c>
      <c r="S5" s="13">
        <f aca="true" t="shared" si="7" ref="S5:S10">ROUND((Q5-R5)/R5*100,1)</f>
        <v>6.1</v>
      </c>
      <c r="T5" s="10">
        <f t="shared" si="3"/>
        <v>4980</v>
      </c>
      <c r="U5" s="10">
        <f t="shared" si="3"/>
        <v>2609</v>
      </c>
      <c r="V5" s="13">
        <f aca="true" t="shared" si="8" ref="V5:V10">ROUND((T5-U5)/U5*100,1)</f>
        <v>90.9</v>
      </c>
      <c r="W5" s="10">
        <f t="shared" si="3"/>
        <v>2012</v>
      </c>
      <c r="X5" s="10">
        <f t="shared" si="3"/>
        <v>2450</v>
      </c>
      <c r="Y5" s="13">
        <f aca="true" t="shared" si="9" ref="Y5:Y10">ROUND((W5-X5)/X5*100,1)</f>
        <v>-17.9</v>
      </c>
      <c r="Z5" s="10">
        <f t="shared" si="3"/>
        <v>1625</v>
      </c>
      <c r="AA5" s="10">
        <f t="shared" si="3"/>
        <v>1298</v>
      </c>
      <c r="AB5" s="13">
        <f aca="true" t="shared" si="10" ref="AB5:AB10">ROUND((Z5-AA5)/AA5*100,1)</f>
        <v>25.2</v>
      </c>
    </row>
    <row r="6" spans="1:28" ht="24.75" customHeight="1">
      <c r="A6" s="12" t="s">
        <v>12</v>
      </c>
      <c r="B6" s="10">
        <f t="shared" si="0"/>
        <v>314900</v>
      </c>
      <c r="C6" s="10">
        <f t="shared" si="0"/>
        <v>344485</v>
      </c>
      <c r="D6" s="13">
        <f t="shared" si="1"/>
        <v>-8.6</v>
      </c>
      <c r="E6" s="10">
        <v>110438</v>
      </c>
      <c r="F6" s="10">
        <v>90316</v>
      </c>
      <c r="G6" s="13">
        <f t="shared" si="2"/>
        <v>22.3</v>
      </c>
      <c r="H6" s="10">
        <v>9030</v>
      </c>
      <c r="I6" s="10">
        <v>6475</v>
      </c>
      <c r="J6" s="13">
        <f t="shared" si="4"/>
        <v>39.5</v>
      </c>
      <c r="K6" s="10">
        <v>107482</v>
      </c>
      <c r="L6" s="10">
        <v>174367</v>
      </c>
      <c r="M6" s="13">
        <f t="shared" si="5"/>
        <v>-38.4</v>
      </c>
      <c r="N6" s="10">
        <v>60325</v>
      </c>
      <c r="O6" s="10">
        <v>49193</v>
      </c>
      <c r="P6" s="13">
        <f t="shared" si="6"/>
        <v>22.6</v>
      </c>
      <c r="Q6" s="10">
        <v>19360</v>
      </c>
      <c r="R6" s="10">
        <v>18064</v>
      </c>
      <c r="S6" s="13">
        <f t="shared" si="7"/>
        <v>7.2</v>
      </c>
      <c r="T6" s="10">
        <v>4875</v>
      </c>
      <c r="U6" s="10">
        <v>2564</v>
      </c>
      <c r="V6" s="13">
        <f t="shared" si="8"/>
        <v>90.1</v>
      </c>
      <c r="W6" s="10">
        <v>1778</v>
      </c>
      <c r="X6" s="10">
        <v>2228</v>
      </c>
      <c r="Y6" s="13">
        <f t="shared" si="9"/>
        <v>-20.2</v>
      </c>
      <c r="Z6" s="10">
        <v>1612</v>
      </c>
      <c r="AA6" s="11">
        <v>1278</v>
      </c>
      <c r="AB6" s="13">
        <f t="shared" si="10"/>
        <v>26.1</v>
      </c>
    </row>
    <row r="7" spans="1:28" ht="24.75" customHeight="1">
      <c r="A7" s="12" t="s">
        <v>13</v>
      </c>
      <c r="B7" s="10">
        <f t="shared" si="0"/>
        <v>4294</v>
      </c>
      <c r="C7" s="10">
        <f t="shared" si="0"/>
        <v>5782</v>
      </c>
      <c r="D7" s="13">
        <f t="shared" si="1"/>
        <v>-25.7</v>
      </c>
      <c r="E7" s="10">
        <v>980</v>
      </c>
      <c r="F7" s="10">
        <v>850</v>
      </c>
      <c r="G7" s="13">
        <f t="shared" si="2"/>
        <v>15.3</v>
      </c>
      <c r="H7" s="10">
        <v>1350</v>
      </c>
      <c r="I7" s="10">
        <v>1150</v>
      </c>
      <c r="J7" s="13">
        <f t="shared" si="4"/>
        <v>17.4</v>
      </c>
      <c r="K7" s="10">
        <v>331</v>
      </c>
      <c r="L7" s="10">
        <v>2354</v>
      </c>
      <c r="M7" s="13">
        <f t="shared" si="5"/>
        <v>-85.9</v>
      </c>
      <c r="N7" s="10">
        <v>689</v>
      </c>
      <c r="O7" s="10">
        <v>600</v>
      </c>
      <c r="P7" s="13">
        <f t="shared" si="6"/>
        <v>14.8</v>
      </c>
      <c r="Q7" s="10">
        <v>691</v>
      </c>
      <c r="R7" s="10">
        <v>611</v>
      </c>
      <c r="S7" s="13">
        <f t="shared" si="7"/>
        <v>13.1</v>
      </c>
      <c r="T7" s="10">
        <v>105</v>
      </c>
      <c r="U7" s="10">
        <v>45</v>
      </c>
      <c r="V7" s="13">
        <f t="shared" si="8"/>
        <v>133.3</v>
      </c>
      <c r="W7" s="10">
        <v>135</v>
      </c>
      <c r="X7" s="10">
        <v>152</v>
      </c>
      <c r="Y7" s="13">
        <f t="shared" si="9"/>
        <v>-11.2</v>
      </c>
      <c r="Z7" s="10">
        <v>13</v>
      </c>
      <c r="AA7" s="11">
        <v>20</v>
      </c>
      <c r="AB7" s="13">
        <f t="shared" si="10"/>
        <v>-35</v>
      </c>
    </row>
    <row r="8" spans="1:28" ht="24.75" customHeight="1">
      <c r="A8" s="12" t="s">
        <v>14</v>
      </c>
      <c r="B8" s="10">
        <f t="shared" si="0"/>
        <v>297644</v>
      </c>
      <c r="C8" s="10">
        <f t="shared" si="0"/>
        <v>199409</v>
      </c>
      <c r="D8" s="13">
        <f t="shared" si="1"/>
        <v>49.3</v>
      </c>
      <c r="E8" s="10">
        <v>39517</v>
      </c>
      <c r="F8" s="10">
        <v>29757</v>
      </c>
      <c r="G8" s="13">
        <f t="shared" si="2"/>
        <v>32.8</v>
      </c>
      <c r="H8" s="10">
        <v>108466</v>
      </c>
      <c r="I8" s="10">
        <v>63162</v>
      </c>
      <c r="J8" s="13">
        <f t="shared" si="4"/>
        <v>71.7</v>
      </c>
      <c r="K8" s="10">
        <v>103900</v>
      </c>
      <c r="L8" s="10">
        <v>63136</v>
      </c>
      <c r="M8" s="13">
        <f t="shared" si="5"/>
        <v>64.6</v>
      </c>
      <c r="N8" s="10"/>
      <c r="O8" s="10"/>
      <c r="P8" s="13" t="e">
        <f t="shared" si="6"/>
        <v>#DIV/0!</v>
      </c>
      <c r="Q8" s="10">
        <v>45761</v>
      </c>
      <c r="R8" s="10">
        <v>43354</v>
      </c>
      <c r="S8" s="13">
        <f t="shared" si="7"/>
        <v>5.6</v>
      </c>
      <c r="T8" s="10"/>
      <c r="U8" s="10"/>
      <c r="V8" s="13"/>
      <c r="W8" s="10"/>
      <c r="X8" s="10"/>
      <c r="Y8" s="13" t="e">
        <f t="shared" si="9"/>
        <v>#DIV/0!</v>
      </c>
      <c r="Z8" s="10"/>
      <c r="AA8" s="11"/>
      <c r="AB8" s="13"/>
    </row>
    <row r="9" spans="1:28" ht="24.75" customHeight="1">
      <c r="A9" s="12" t="s">
        <v>15</v>
      </c>
      <c r="B9" s="10">
        <f t="shared" si="0"/>
        <v>25478</v>
      </c>
      <c r="C9" s="10">
        <f t="shared" si="0"/>
        <v>9418</v>
      </c>
      <c r="D9" s="13">
        <f t="shared" si="1"/>
        <v>170.5</v>
      </c>
      <c r="E9" s="10">
        <v>25396</v>
      </c>
      <c r="F9" s="10">
        <v>9364</v>
      </c>
      <c r="G9" s="13">
        <f t="shared" si="2"/>
        <v>171.2</v>
      </c>
      <c r="H9" s="10"/>
      <c r="I9" s="10"/>
      <c r="J9" s="13" t="e">
        <f t="shared" si="4"/>
        <v>#DIV/0!</v>
      </c>
      <c r="K9" s="10"/>
      <c r="L9" s="10"/>
      <c r="M9" s="13"/>
      <c r="N9" s="10"/>
      <c r="O9" s="10"/>
      <c r="P9" s="13"/>
      <c r="Q9" s="10"/>
      <c r="R9" s="10"/>
      <c r="S9" s="13"/>
      <c r="T9" s="10"/>
      <c r="U9" s="10"/>
      <c r="V9" s="13"/>
      <c r="W9" s="10">
        <v>82</v>
      </c>
      <c r="X9" s="10">
        <v>54</v>
      </c>
      <c r="Y9" s="13">
        <f t="shared" si="9"/>
        <v>51.9</v>
      </c>
      <c r="Z9" s="10"/>
      <c r="AA9" s="11"/>
      <c r="AB9" s="13"/>
    </row>
    <row r="10" spans="1:28" ht="24.75" customHeight="1">
      <c r="A10" s="12" t="s">
        <v>16</v>
      </c>
      <c r="B10" s="10">
        <f t="shared" si="0"/>
        <v>4295</v>
      </c>
      <c r="C10" s="10">
        <f t="shared" si="0"/>
        <v>2435</v>
      </c>
      <c r="D10" s="13">
        <f t="shared" si="1"/>
        <v>76.4</v>
      </c>
      <c r="E10" s="10">
        <v>4238</v>
      </c>
      <c r="F10" s="10">
        <v>2400</v>
      </c>
      <c r="G10" s="13">
        <f t="shared" si="2"/>
        <v>76.6</v>
      </c>
      <c r="H10" s="10">
        <v>40</v>
      </c>
      <c r="I10" s="10">
        <v>19</v>
      </c>
      <c r="J10" s="13">
        <f t="shared" si="4"/>
        <v>110.5</v>
      </c>
      <c r="K10" s="10"/>
      <c r="L10" s="10"/>
      <c r="M10" s="13"/>
      <c r="N10" s="10"/>
      <c r="O10" s="10"/>
      <c r="P10" s="13"/>
      <c r="Q10" s="10"/>
      <c r="R10" s="10"/>
      <c r="S10" s="13"/>
      <c r="T10" s="10"/>
      <c r="U10" s="10"/>
      <c r="V10" s="13"/>
      <c r="W10" s="10">
        <v>17</v>
      </c>
      <c r="X10" s="10">
        <v>16</v>
      </c>
      <c r="Y10" s="13">
        <f t="shared" si="9"/>
        <v>6.3</v>
      </c>
      <c r="Z10" s="10"/>
      <c r="AA10" s="11"/>
      <c r="AB10" s="13"/>
    </row>
    <row r="11" ht="21.75" customHeight="1"/>
    <row r="12" ht="21.75" customHeight="1"/>
  </sheetData>
  <sheetProtection/>
  <mergeCells count="11">
    <mergeCell ref="W3:Y3"/>
    <mergeCell ref="Z3:AB3"/>
    <mergeCell ref="B3:D3"/>
    <mergeCell ref="A1:AB1"/>
    <mergeCell ref="A3:A4"/>
    <mergeCell ref="E3:G3"/>
    <mergeCell ref="H3:J3"/>
    <mergeCell ref="K3:M3"/>
    <mergeCell ref="N3:P3"/>
    <mergeCell ref="Q3:S3"/>
    <mergeCell ref="T3:V3"/>
  </mergeCells>
  <printOptions horizontalCentered="1"/>
  <pageMargins left="0.31496062992125984" right="0.31496062992125984" top="0.7480314960629921" bottom="0.7480314960629921" header="0.31496062992125984" footer="0.31496062992125984"/>
  <pageSetup errors="blank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2021-06-02T02:29:30Z</cp:lastPrinted>
  <dcterms:created xsi:type="dcterms:W3CDTF">2017-11-16T08:57:00Z</dcterms:created>
  <dcterms:modified xsi:type="dcterms:W3CDTF">2021-06-02T02:37:56Z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