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730" firstSheet="3" activeTab="6"/>
  </bookViews>
  <sheets>
    <sheet name="2019年财政拨款收入支出表(1)" sheetId="1" r:id="rId1"/>
    <sheet name="2019年度部门预算一般公共预算支出预算表(2)" sheetId="2" r:id="rId2"/>
    <sheet name="2019年度一般公共预算基本支出表(3)" sheetId="3" r:id="rId3"/>
    <sheet name="2019年财政拨款安排三公经费支出明细(4)" sheetId="4" r:id="rId4"/>
    <sheet name="2019年度部门预算收支总表(6)" sheetId="5" r:id="rId5"/>
    <sheet name="2019年部门预算收入总表表(7)" sheetId="6" r:id="rId6"/>
    <sheet name="2019年部门预算支出总表(8)" sheetId="7" r:id="rId7"/>
  </sheets>
  <definedNames>
    <definedName name="_xlnm.Print_Area" localSheetId="4">'2019年度部门预算收支总表(6)'!$A$1:$F$31</definedName>
    <definedName name="_xlnm.Print_Area" localSheetId="2">'2019年度一般公共预算基本支出表(3)'!#REF!</definedName>
  </definedNames>
  <calcPr fullCalcOnLoad="1"/>
</workbook>
</file>

<file path=xl/sharedStrings.xml><?xml version="1.0" encoding="utf-8"?>
<sst xmlns="http://schemas.openxmlformats.org/spreadsheetml/2006/main" count="781" uniqueCount="181">
  <si>
    <t>04</t>
  </si>
  <si>
    <t>08</t>
  </si>
  <si>
    <t>224灾害防治及应急管理支出</t>
  </si>
  <si>
    <t>按经济科目划分合计</t>
  </si>
  <si>
    <t xml:space="preserve">    六指街政府机关</t>
  </si>
  <si>
    <t>其他支出</t>
  </si>
  <si>
    <t>2010650</t>
  </si>
  <si>
    <t>五、上级补助收入</t>
  </si>
  <si>
    <t xml:space="preserve">  96000703</t>
  </si>
  <si>
    <t>单位：元</t>
  </si>
  <si>
    <t>50</t>
  </si>
  <si>
    <t>99</t>
  </si>
  <si>
    <t xml:space="preserve"> 四、上缴上级支出</t>
  </si>
  <si>
    <t>住房公积金</t>
  </si>
  <si>
    <t>2010301</t>
  </si>
  <si>
    <t>其他政府办公厅（室）及相关机构事务支出</t>
  </si>
  <si>
    <t>基本支出</t>
  </si>
  <si>
    <t>227预备费</t>
  </si>
  <si>
    <t>上级补助收入</t>
  </si>
  <si>
    <t>归口管理的行政单位离退休</t>
  </si>
  <si>
    <t>上年结转</t>
  </si>
  <si>
    <t xml:space="preserve"> 三、事业单位经营支出</t>
  </si>
  <si>
    <t>三、事业收入</t>
  </si>
  <si>
    <t>213农林水支出</t>
  </si>
  <si>
    <t>其他农村综合改革支出</t>
  </si>
  <si>
    <t>其他      收入</t>
  </si>
  <si>
    <t>六、附属单位上缴收入</t>
  </si>
  <si>
    <t>213</t>
  </si>
  <si>
    <t>其他资本性支出</t>
  </si>
  <si>
    <t>六指街</t>
  </si>
  <si>
    <t>2019年财政拨款安排三公经费支出预算明细表</t>
  </si>
  <si>
    <t xml:space="preserve"> 结转下年</t>
  </si>
  <si>
    <t xml:space="preserve"> 2.国有资源（产）有偿使用（占用费）收入</t>
  </si>
  <si>
    <t>220自然资源海洋气象等支出</t>
  </si>
  <si>
    <t xml:space="preserve">    六指街财政所</t>
  </si>
  <si>
    <t>本年支出合计</t>
  </si>
  <si>
    <t>201一般公共服务</t>
  </si>
  <si>
    <t>单位        编码</t>
  </si>
  <si>
    <t xml:space="preserve">    96000701</t>
  </si>
  <si>
    <t>支  出  总  计</t>
  </si>
  <si>
    <t>本年收入合计</t>
  </si>
  <si>
    <t>四、事业单位经营收入</t>
  </si>
  <si>
    <t>合计</t>
  </si>
  <si>
    <t>208</t>
  </si>
  <si>
    <t>附属单位上缴收入</t>
  </si>
  <si>
    <t xml:space="preserve">    六指街经管站</t>
  </si>
  <si>
    <t>03</t>
  </si>
  <si>
    <t>07</t>
  </si>
  <si>
    <t>项              目</t>
  </si>
  <si>
    <t>215资源勘探信息等支出</t>
  </si>
  <si>
    <t>基层政权和社区建设</t>
  </si>
  <si>
    <t>公务用车购置运行维护费</t>
  </si>
  <si>
    <t>行政事业性收费收入</t>
  </si>
  <si>
    <t>功能科目编码</t>
  </si>
  <si>
    <t>纳入金库非税收入</t>
  </si>
  <si>
    <t>二、纳入金库非税收入</t>
  </si>
  <si>
    <t>提租补贴</t>
  </si>
  <si>
    <t>221</t>
  </si>
  <si>
    <t>其他计划生育事务支出</t>
  </si>
  <si>
    <t>国有资源（产）有偿使用（占用费）收入</t>
  </si>
  <si>
    <t>232债务付息支出</t>
  </si>
  <si>
    <t>21</t>
  </si>
  <si>
    <t>类</t>
  </si>
  <si>
    <t>其他文化和旅游支出</t>
  </si>
  <si>
    <t>217金融支出</t>
  </si>
  <si>
    <t>212城乡社区支出</t>
  </si>
  <si>
    <t>210</t>
  </si>
  <si>
    <t>205教育支出</t>
  </si>
  <si>
    <t>211节能环保支出</t>
  </si>
  <si>
    <t>对村民委员会和村党支部的补助</t>
  </si>
  <si>
    <t>预算数</t>
  </si>
  <si>
    <t>事业单位经营收入</t>
  </si>
  <si>
    <t xml:space="preserve">    96000702</t>
  </si>
  <si>
    <t xml:space="preserve">      3、跨年度项目</t>
  </si>
  <si>
    <t>公益性岗位补贴</t>
  </si>
  <si>
    <t>公务接待费</t>
  </si>
  <si>
    <t>207</t>
  </si>
  <si>
    <t>支出科目名称</t>
  </si>
  <si>
    <t>单位编码</t>
  </si>
  <si>
    <t>七、其他收入</t>
  </si>
  <si>
    <t>林业防灾减灾</t>
  </si>
  <si>
    <t>06</t>
  </si>
  <si>
    <t>对个人和家庭的补助支出</t>
  </si>
  <si>
    <t>02</t>
  </si>
  <si>
    <t>206科学技术支出</t>
  </si>
  <si>
    <t>因公出国出境</t>
  </si>
  <si>
    <t>工资福利支出</t>
  </si>
  <si>
    <t>小计</t>
  </si>
  <si>
    <t xml:space="preserve">      1、经常性项目</t>
  </si>
  <si>
    <t>229其他支出</t>
  </si>
  <si>
    <t xml:space="preserve">  96000701</t>
  </si>
  <si>
    <t>207文化旅游体育与传媒支出</t>
  </si>
  <si>
    <t>11</t>
  </si>
  <si>
    <t>项目支出</t>
  </si>
  <si>
    <t>机关事业单位基本养老保险缴费支出</t>
  </si>
  <si>
    <t>1.行政事业性收费收入</t>
  </si>
  <si>
    <t>221住房保障支出</t>
  </si>
  <si>
    <t>六指街政府机关</t>
  </si>
  <si>
    <t>220</t>
  </si>
  <si>
    <t xml:space="preserve"> 五、对附属单位补助支出</t>
  </si>
  <si>
    <t xml:space="preserve">工资福利支出 </t>
  </si>
  <si>
    <t>事业运行</t>
  </si>
  <si>
    <t>商品和服务支出</t>
  </si>
  <si>
    <t xml:space="preserve">  六指街经管站</t>
  </si>
  <si>
    <t>项目（按经济分类）</t>
  </si>
  <si>
    <t>216商业服务业等事务</t>
  </si>
  <si>
    <t>项</t>
  </si>
  <si>
    <t>合  计</t>
  </si>
  <si>
    <t>款</t>
  </si>
  <si>
    <t xml:space="preserve">  六指街政府机关</t>
  </si>
  <si>
    <t>222粮油物资储备支出</t>
  </si>
  <si>
    <t>204公共安全支出</t>
  </si>
  <si>
    <t xml:space="preserve">    96000703</t>
  </si>
  <si>
    <t xml:space="preserve">  六指街财政所</t>
  </si>
  <si>
    <t>三公经费支出</t>
  </si>
  <si>
    <t>05</t>
  </si>
  <si>
    <t>财政指标拨款收入</t>
  </si>
  <si>
    <t>单位名称</t>
  </si>
  <si>
    <t>01</t>
  </si>
  <si>
    <t>其他城乡社区管理事务支出</t>
  </si>
  <si>
    <t>总计</t>
  </si>
  <si>
    <t>基本支出安排三公经费支出</t>
  </si>
  <si>
    <t>其他一般公共服务支出</t>
  </si>
  <si>
    <t xml:space="preserve">  96000702</t>
  </si>
  <si>
    <t>事业单位医疗</t>
  </si>
  <si>
    <t>214交通运输支出</t>
  </si>
  <si>
    <t>行政运行</t>
  </si>
  <si>
    <t xml:space="preserve">      2、一次性项目</t>
  </si>
  <si>
    <t>231债务还本支出</t>
  </si>
  <si>
    <t>项目（按功能分类）</t>
  </si>
  <si>
    <t>政务公开审批</t>
  </si>
  <si>
    <t>支          出</t>
  </si>
  <si>
    <t>其他纪检监察事务支出</t>
  </si>
  <si>
    <t>210卫生健康支出</t>
  </si>
  <si>
    <t>项目支出安排三公经费支出</t>
  </si>
  <si>
    <t>工资福利性支出</t>
  </si>
  <si>
    <t>二、项目支出</t>
  </si>
  <si>
    <t>六指街财政所</t>
  </si>
  <si>
    <t>其他自然资源事务支出</t>
  </si>
  <si>
    <t>农村特困人员救助供养支出</t>
  </si>
  <si>
    <t>公务用车购置及维护</t>
  </si>
  <si>
    <t>事业单位离退休</t>
  </si>
  <si>
    <t>212</t>
  </si>
  <si>
    <t>对个人和家庭补助支出</t>
  </si>
  <si>
    <t>行政单位医疗</t>
  </si>
  <si>
    <t>按经济科目类别划分</t>
  </si>
  <si>
    <t>其他统计信息事务支出</t>
  </si>
  <si>
    <t>公务用车购置及运行维护费</t>
  </si>
  <si>
    <t>支出功能科目合计</t>
  </si>
  <si>
    <t>一、基本支出</t>
  </si>
  <si>
    <t>34</t>
  </si>
  <si>
    <t>六指街经管站</t>
  </si>
  <si>
    <t>201</t>
  </si>
  <si>
    <t>一、财政指标拨款收入</t>
  </si>
  <si>
    <t>收          入</t>
  </si>
  <si>
    <t>208社会保障和就业支出</t>
  </si>
  <si>
    <t>收  入  总  计</t>
  </si>
  <si>
    <t>2019年度部门预算财政拨款收支预算总表</t>
  </si>
  <si>
    <t>2019年度部门预算财政一般公共预算支出预算表</t>
  </si>
  <si>
    <t>合计</t>
  </si>
  <si>
    <t>人员经费</t>
  </si>
  <si>
    <t>二、政府性基金预算财政拨款收入</t>
  </si>
  <si>
    <t>一、一搬公共预算财政拨款收入</t>
  </si>
  <si>
    <t>部门预算公开表7</t>
  </si>
  <si>
    <t>96000703</t>
  </si>
  <si>
    <t>96000702</t>
  </si>
  <si>
    <t>96000701</t>
  </si>
  <si>
    <t>合计</t>
  </si>
  <si>
    <t>一般公共预算数</t>
  </si>
  <si>
    <t>政府基金预算</t>
  </si>
  <si>
    <t>六指街2019部门预算收入总表</t>
  </si>
  <si>
    <t>六指街2019年部门预算支出总表</t>
  </si>
  <si>
    <t>上缴上级支出</t>
  </si>
  <si>
    <t>对附属单位补助支出</t>
  </si>
  <si>
    <t>事业单位经营支出</t>
  </si>
  <si>
    <t>部门预算公开表(1)</t>
  </si>
  <si>
    <t>部门预算公开表(2)</t>
  </si>
  <si>
    <t>部门预算公开表(3)</t>
  </si>
  <si>
    <t>部门预算公开表(4)</t>
  </si>
  <si>
    <t>部门预算公开表(6)</t>
  </si>
  <si>
    <t>部门预算公开表8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</si>
</sst>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* #,##0_ ;_ * \-#,##0_ ;_ * &quot;-&quot;_ ;_ @_ "/>
    <numFmt numFmtId="186" formatCode="_ &quot;￥&quot;* #,##0.00_ ;_ &quot;￥&quot;* \-#,##0.00_ ;_ &quot;￥&quot;* &quot;-&quot;??_ ;_ @_ "/>
    <numFmt numFmtId="187" formatCode="_ * #,##0.00_ ;_ * \-#,##0.00_ ;_ * &quot;-&quot;??_ ;_ @_ 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_ * #,##0_ ;_ * \-#,##0_ ;_ * &quot;-&quot;??_ ;_ @_ "/>
    <numFmt numFmtId="191" formatCode="#,##0_ "/>
    <numFmt numFmtId="192" formatCode="#,##0_);[Red]\(#,##0\)"/>
    <numFmt numFmtId="193" formatCode="0.00_ "/>
    <numFmt numFmtId="194" formatCode="0.00;_?"/>
    <numFmt numFmtId="195" formatCode="* #,##0.00;* \-#,##0.00;* &quot;&quot;??;@"/>
    <numFmt numFmtId="196" formatCode="0_ "/>
    <numFmt numFmtId="197" formatCode="#,##0.0000"/>
    <numFmt numFmtId="198" formatCode=";;"/>
    <numFmt numFmtId="199" formatCode="yyyy\-mm\-dd"/>
    <numFmt numFmtId="200" formatCode="#,##0.00_ "/>
    <numFmt numFmtId="201" formatCode="#,##0.0"/>
  </numFmts>
  <fonts count="51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name val="创艺简标宋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9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5" applyNumberFormat="0" applyAlignment="0" applyProtection="0"/>
    <xf numFmtId="0" fontId="41" fillId="2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25" borderId="8" applyNumberFormat="0" applyAlignment="0" applyProtection="0"/>
    <xf numFmtId="0" fontId="47" fillId="35" borderId="5" applyNumberFormat="0" applyAlignment="0" applyProtection="0"/>
    <xf numFmtId="0" fontId="0" fillId="36" borderId="9" applyNumberFormat="0" applyFont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right"/>
    </xf>
    <xf numFmtId="185" fontId="6" fillId="0" borderId="10" xfId="0" applyNumberFormat="1" applyFont="1" applyBorder="1" applyAlignment="1">
      <alignment horizontal="centerContinuous" vertical="center" wrapText="1"/>
    </xf>
    <xf numFmtId="185" fontId="6" fillId="0" borderId="11" xfId="0" applyNumberFormat="1" applyFont="1" applyBorder="1" applyAlignment="1">
      <alignment horizontal="centerContinuous" vertical="center" wrapText="1"/>
    </xf>
    <xf numFmtId="185" fontId="6" fillId="0" borderId="12" xfId="0" applyNumberFormat="1" applyFont="1" applyBorder="1" applyAlignment="1">
      <alignment horizontal="centerContinuous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7" fillId="0" borderId="13" xfId="0" applyNumberFormat="1" applyFont="1" applyBorder="1" applyAlignment="1">
      <alignment horizontal="center" vertical="center" wrapText="1"/>
    </xf>
    <xf numFmtId="185" fontId="5" fillId="0" borderId="14" xfId="0" applyNumberFormat="1" applyFont="1" applyBorder="1" applyAlignment="1">
      <alignment horizontal="justify" vertical="center" wrapText="1"/>
    </xf>
    <xf numFmtId="185" fontId="5" fillId="0" borderId="11" xfId="0" applyNumberFormat="1" applyFont="1" applyFill="1" applyBorder="1" applyAlignment="1">
      <alignment horizontal="left" vertical="center"/>
    </xf>
    <xf numFmtId="185" fontId="5" fillId="0" borderId="14" xfId="0" applyNumberFormat="1" applyFont="1" applyBorder="1" applyAlignment="1">
      <alignment vertical="center" wrapText="1"/>
    </xf>
    <xf numFmtId="185" fontId="5" fillId="0" borderId="1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185" fontId="5" fillId="0" borderId="14" xfId="0" applyNumberFormat="1" applyFont="1" applyFill="1" applyBorder="1" applyAlignment="1">
      <alignment vertical="center" wrapText="1"/>
    </xf>
    <xf numFmtId="185" fontId="5" fillId="0" borderId="14" xfId="0" applyNumberFormat="1" applyFont="1" applyBorder="1" applyAlignment="1">
      <alignment vertical="center"/>
    </xf>
    <xf numFmtId="185" fontId="5" fillId="0" borderId="14" xfId="0" applyNumberFormat="1" applyFont="1" applyFill="1" applyBorder="1" applyAlignment="1">
      <alignment vertical="center"/>
    </xf>
    <xf numFmtId="4" fontId="5" fillId="37" borderId="10" xfId="0" applyNumberFormat="1" applyFont="1" applyFill="1" applyBorder="1" applyAlignment="1" applyProtection="1">
      <alignment horizontal="right" vertical="center" wrapText="1"/>
      <protection/>
    </xf>
    <xf numFmtId="185" fontId="5" fillId="0" borderId="11" xfId="0" applyNumberFormat="1" applyFont="1" applyFill="1" applyBorder="1" applyAlignment="1">
      <alignment horizontal="justify" vertical="center" wrapText="1"/>
    </xf>
    <xf numFmtId="185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85" fontId="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85" fontId="5" fillId="0" borderId="10" xfId="0" applyNumberFormat="1" applyFont="1" applyFill="1" applyBorder="1" applyAlignment="1">
      <alignment horizontal="justify" vertical="center" wrapText="1"/>
    </xf>
    <xf numFmtId="185" fontId="5" fillId="0" borderId="14" xfId="0" applyNumberFormat="1" applyFont="1" applyFill="1" applyBorder="1" applyAlignment="1">
      <alignment horizontal="justify" vertical="center" wrapText="1"/>
    </xf>
    <xf numFmtId="185" fontId="5" fillId="0" borderId="10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>
      <alignment horizontal="right" vertical="center" wrapText="1"/>
    </xf>
    <xf numFmtId="185" fontId="5" fillId="0" borderId="14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185" fontId="8" fillId="0" borderId="10" xfId="0" applyNumberFormat="1" applyFont="1" applyFill="1" applyBorder="1" applyAlignment="1">
      <alignment horizontal="justify" vertical="center" wrapText="1"/>
    </xf>
    <xf numFmtId="185" fontId="5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vertical="center"/>
    </xf>
    <xf numFmtId="185" fontId="7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185" fontId="5" fillId="0" borderId="11" xfId="0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horizontal="justify" vertical="center" wrapText="1"/>
    </xf>
    <xf numFmtId="185" fontId="5" fillId="0" borderId="14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 wrapText="1"/>
    </xf>
    <xf numFmtId="185" fontId="5" fillId="0" borderId="0" xfId="0" applyNumberFormat="1" applyFont="1" applyFill="1" applyAlignment="1">
      <alignment vertical="center"/>
    </xf>
    <xf numFmtId="185" fontId="6" fillId="0" borderId="10" xfId="0" applyNumberFormat="1" applyFont="1" applyFill="1" applyBorder="1" applyAlignment="1">
      <alignment horizontal="centerContinuous" vertical="center" wrapText="1"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00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8" fillId="38" borderId="10" xfId="0" applyNumberFormat="1" applyFont="1" applyFill="1" applyBorder="1" applyAlignment="1" applyProtection="1">
      <alignment horizontal="center" vertical="center"/>
      <protection/>
    </xf>
    <xf numFmtId="4" fontId="49" fillId="38" borderId="10" xfId="0" applyNumberFormat="1" applyFont="1" applyFill="1" applyBorder="1" applyAlignment="1" applyProtection="1">
      <alignment horizontal="right" vertical="center"/>
      <protection/>
    </xf>
    <xf numFmtId="0" fontId="49" fillId="38" borderId="10" xfId="0" applyNumberFormat="1" applyFont="1" applyFill="1" applyBorder="1" applyAlignment="1" applyProtection="1">
      <alignment horizontal="center" vertical="center" wrapText="1"/>
      <protection/>
    </xf>
    <xf numFmtId="0" fontId="49" fillId="38" borderId="10" xfId="0" applyFont="1" applyFill="1" applyBorder="1" applyAlignment="1">
      <alignment horizontal="center" vertical="center"/>
    </xf>
    <xf numFmtId="49" fontId="49" fillId="38" borderId="10" xfId="0" applyNumberFormat="1" applyFont="1" applyFill="1" applyBorder="1" applyAlignment="1" applyProtection="1">
      <alignment horizontal="center" vertical="center" wrapText="1"/>
      <protection/>
    </xf>
    <xf numFmtId="49" fontId="49" fillId="38" borderId="10" xfId="0" applyNumberFormat="1" applyFont="1" applyFill="1" applyBorder="1" applyAlignment="1" applyProtection="1">
      <alignment horizontal="left" vertical="center" wrapText="1"/>
      <protection/>
    </xf>
    <xf numFmtId="185" fontId="5" fillId="0" borderId="14" xfId="40" applyNumberFormat="1" applyFont="1" applyBorder="1" applyAlignment="1">
      <alignment horizontal="justify" vertical="center" wrapText="1"/>
      <protection/>
    </xf>
    <xf numFmtId="185" fontId="5" fillId="0" borderId="14" xfId="40" applyNumberFormat="1" applyFont="1" applyFill="1" applyBorder="1" applyAlignment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10" xfId="0" applyBorder="1" applyAlignment="1">
      <alignment/>
    </xf>
    <xf numFmtId="185" fontId="6" fillId="0" borderId="10" xfId="0" applyNumberFormat="1" applyFont="1" applyBorder="1" applyAlignment="1">
      <alignment horizontal="center" vertical="center" wrapText="1"/>
    </xf>
    <xf numFmtId="185" fontId="6" fillId="0" borderId="12" xfId="0" applyNumberFormat="1" applyFont="1" applyBorder="1" applyAlignment="1">
      <alignment horizontal="center" vertical="center" wrapText="1"/>
    </xf>
    <xf numFmtId="185" fontId="6" fillId="0" borderId="11" xfId="0" applyNumberFormat="1" applyFont="1" applyBorder="1" applyAlignment="1">
      <alignment horizontal="center" vertical="center" wrapText="1"/>
    </xf>
    <xf numFmtId="185" fontId="5" fillId="0" borderId="14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185" fontId="5" fillId="39" borderId="14" xfId="0" applyNumberFormat="1" applyFont="1" applyFill="1" applyBorder="1" applyAlignment="1">
      <alignment horizontal="center" vertical="center" wrapText="1"/>
    </xf>
    <xf numFmtId="185" fontId="5" fillId="39" borderId="10" xfId="0" applyNumberFormat="1" applyFont="1" applyFill="1" applyBorder="1" applyAlignment="1">
      <alignment vertical="center"/>
    </xf>
    <xf numFmtId="4" fontId="5" fillId="39" borderId="10" xfId="0" applyNumberFormat="1" applyFont="1" applyFill="1" applyBorder="1" applyAlignment="1" applyProtection="1">
      <alignment horizontal="right" vertical="center" wrapText="1"/>
      <protection/>
    </xf>
    <xf numFmtId="185" fontId="5" fillId="39" borderId="11" xfId="0" applyNumberFormat="1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NumberFormat="1" applyFont="1" applyFill="1" applyBorder="1" applyAlignment="1" applyProtection="1">
      <alignment horizontal="center" vertical="center" wrapText="1"/>
      <protection/>
    </xf>
    <xf numFmtId="4" fontId="0" fillId="39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49" fillId="39" borderId="14" xfId="0" applyNumberFormat="1" applyFont="1" applyFill="1" applyBorder="1" applyAlignment="1" applyProtection="1">
      <alignment horizontal="center" vertical="center" wrapText="1"/>
      <protection/>
    </xf>
    <xf numFmtId="49" fontId="49" fillId="39" borderId="10" xfId="0" applyNumberFormat="1" applyFont="1" applyFill="1" applyBorder="1" applyAlignment="1" applyProtection="1">
      <alignment horizontal="center" vertical="center" wrapText="1"/>
      <protection/>
    </xf>
    <xf numFmtId="49" fontId="49" fillId="39" borderId="12" xfId="0" applyNumberFormat="1" applyFont="1" applyFill="1" applyBorder="1" applyAlignment="1" applyProtection="1">
      <alignment horizontal="center" vertical="center" wrapText="1"/>
      <protection/>
    </xf>
    <xf numFmtId="49" fontId="49" fillId="39" borderId="11" xfId="0" applyNumberFormat="1" applyFont="1" applyFill="1" applyBorder="1" applyAlignment="1" applyProtection="1">
      <alignment horizontal="center" vertical="center" wrapText="1"/>
      <protection/>
    </xf>
    <xf numFmtId="4" fontId="49" fillId="39" borderId="10" xfId="0" applyNumberFormat="1" applyFont="1" applyFill="1" applyBorder="1" applyAlignment="1" applyProtection="1">
      <alignment horizontal="right" vertical="center"/>
      <protection/>
    </xf>
    <xf numFmtId="4" fontId="49" fillId="39" borderId="12" xfId="0" applyNumberFormat="1" applyFont="1" applyFill="1" applyBorder="1" applyAlignment="1" applyProtection="1">
      <alignment horizontal="right" vertical="center"/>
      <protection/>
    </xf>
    <xf numFmtId="0" fontId="49" fillId="39" borderId="10" xfId="0" applyFont="1" applyFill="1" applyBorder="1" applyAlignment="1">
      <alignment/>
    </xf>
    <xf numFmtId="49" fontId="49" fillId="38" borderId="14" xfId="0" applyNumberFormat="1" applyFont="1" applyFill="1" applyBorder="1" applyAlignment="1" applyProtection="1">
      <alignment horizontal="center" vertical="center" wrapText="1"/>
      <protection/>
    </xf>
    <xf numFmtId="49" fontId="49" fillId="38" borderId="12" xfId="0" applyNumberFormat="1" applyFont="1" applyFill="1" applyBorder="1" applyAlignment="1" applyProtection="1">
      <alignment horizontal="center" vertical="center" wrapText="1"/>
      <protection/>
    </xf>
    <xf numFmtId="49" fontId="49" fillId="38" borderId="11" xfId="0" applyNumberFormat="1" applyFont="1" applyFill="1" applyBorder="1" applyAlignment="1" applyProtection="1">
      <alignment horizontal="center" vertical="center" wrapText="1"/>
      <protection/>
    </xf>
    <xf numFmtId="4" fontId="49" fillId="38" borderId="12" xfId="0" applyNumberFormat="1" applyFont="1" applyFill="1" applyBorder="1" applyAlignment="1" applyProtection="1">
      <alignment horizontal="right" vertical="center"/>
      <protection/>
    </xf>
    <xf numFmtId="0" fontId="49" fillId="38" borderId="10" xfId="0" applyFont="1" applyFill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"/>
    </sheetView>
  </sheetViews>
  <sheetFormatPr defaultColWidth="9.33203125" defaultRowHeight="11.25"/>
  <cols>
    <col min="1" max="1" width="28.83203125" style="0" customWidth="1"/>
    <col min="2" max="2" width="23.16015625" style="0" customWidth="1"/>
    <col min="3" max="3" width="30.66015625" style="0" customWidth="1"/>
    <col min="4" max="4" width="22.16015625" style="0" customWidth="1"/>
    <col min="5" max="5" width="21.66015625" style="0" customWidth="1"/>
    <col min="6" max="6" width="18.66015625" style="0" customWidth="1"/>
  </cols>
  <sheetData>
    <row r="1" spans="1:5" ht="27">
      <c r="A1" s="4" t="s">
        <v>157</v>
      </c>
      <c r="B1" s="3"/>
      <c r="C1" s="69"/>
      <c r="D1" s="69"/>
      <c r="E1" s="69"/>
    </row>
    <row r="2" spans="1:5" ht="12">
      <c r="A2" s="6" t="s">
        <v>175</v>
      </c>
      <c r="B2" s="85" t="s">
        <v>29</v>
      </c>
      <c r="C2" s="7"/>
      <c r="D2" s="7"/>
      <c r="E2" s="8" t="s">
        <v>9</v>
      </c>
    </row>
    <row r="3" spans="1:6" ht="24" customHeight="1">
      <c r="A3" s="121" t="s">
        <v>154</v>
      </c>
      <c r="B3" s="121"/>
      <c r="C3" s="123"/>
      <c r="D3" s="123"/>
      <c r="E3" s="123"/>
      <c r="F3" s="122"/>
    </row>
    <row r="4" spans="1:6" ht="39" customHeight="1">
      <c r="A4" s="12" t="s">
        <v>48</v>
      </c>
      <c r="B4" s="72" t="s">
        <v>70</v>
      </c>
      <c r="C4" s="124" t="s">
        <v>104</v>
      </c>
      <c r="D4" s="12" t="s">
        <v>167</v>
      </c>
      <c r="E4" s="13" t="s">
        <v>168</v>
      </c>
      <c r="F4" s="13" t="s">
        <v>169</v>
      </c>
    </row>
    <row r="5" spans="1:6" ht="27" customHeight="1">
      <c r="A5" s="116" t="s">
        <v>162</v>
      </c>
      <c r="B5" s="28">
        <v>54566556</v>
      </c>
      <c r="C5" s="75" t="s">
        <v>149</v>
      </c>
      <c r="D5" s="31">
        <f>E5+F5</f>
        <v>24402533</v>
      </c>
      <c r="E5" s="32">
        <f>E6+E7+E8</f>
        <v>24402533</v>
      </c>
      <c r="F5" s="120"/>
    </row>
    <row r="6" spans="1:6" ht="27" customHeight="1">
      <c r="A6" s="117" t="s">
        <v>161</v>
      </c>
      <c r="B6" s="87"/>
      <c r="C6" s="15" t="s">
        <v>100</v>
      </c>
      <c r="D6" s="31">
        <f aca="true" t="shared" si="0" ref="D6:D31">E6+F6</f>
        <v>21403414.32</v>
      </c>
      <c r="E6" s="28">
        <v>21403414.32</v>
      </c>
      <c r="F6" s="120"/>
    </row>
    <row r="7" spans="1:6" ht="27" customHeight="1">
      <c r="A7" s="17"/>
      <c r="B7" s="87"/>
      <c r="C7" s="15" t="s">
        <v>82</v>
      </c>
      <c r="D7" s="31">
        <f t="shared" si="0"/>
        <v>1879706.14</v>
      </c>
      <c r="E7" s="74">
        <v>1879706.14</v>
      </c>
      <c r="F7" s="120"/>
    </row>
    <row r="8" spans="1:6" ht="27" customHeight="1">
      <c r="A8" s="19"/>
      <c r="B8" s="74"/>
      <c r="C8" s="15" t="s">
        <v>102</v>
      </c>
      <c r="D8" s="31">
        <f t="shared" si="0"/>
        <v>1119412.54</v>
      </c>
      <c r="E8" s="28">
        <v>1119412.54</v>
      </c>
      <c r="F8" s="120"/>
    </row>
    <row r="9" spans="1:6" ht="27" customHeight="1">
      <c r="A9" s="20"/>
      <c r="B9" s="28"/>
      <c r="C9" s="75" t="s">
        <v>136</v>
      </c>
      <c r="D9" s="31">
        <f t="shared" si="0"/>
        <v>30164023</v>
      </c>
      <c r="E9" s="74">
        <f>E10+E11+E12</f>
        <v>30164023</v>
      </c>
      <c r="F9" s="120"/>
    </row>
    <row r="10" spans="1:6" ht="27" customHeight="1">
      <c r="A10" s="21"/>
      <c r="B10" s="87"/>
      <c r="C10" s="73" t="s">
        <v>88</v>
      </c>
      <c r="D10" s="31">
        <f t="shared" si="0"/>
        <v>28164023</v>
      </c>
      <c r="E10" s="32">
        <v>28164023</v>
      </c>
      <c r="F10" s="120"/>
    </row>
    <row r="11" spans="1:6" ht="27" customHeight="1">
      <c r="A11" s="22"/>
      <c r="B11" s="87"/>
      <c r="C11" s="73" t="s">
        <v>127</v>
      </c>
      <c r="D11" s="31">
        <f t="shared" si="0"/>
        <v>2000000</v>
      </c>
      <c r="E11" s="28">
        <v>2000000</v>
      </c>
      <c r="F11" s="120"/>
    </row>
    <row r="12" spans="1:6" ht="27" customHeight="1">
      <c r="A12" s="16"/>
      <c r="B12" s="87"/>
      <c r="C12" s="73" t="s">
        <v>73</v>
      </c>
      <c r="D12" s="31">
        <f t="shared" si="0"/>
        <v>0</v>
      </c>
      <c r="E12" s="74">
        <v>0</v>
      </c>
      <c r="F12" s="120"/>
    </row>
    <row r="13" spans="1:6" ht="27" customHeight="1">
      <c r="A13" s="16"/>
      <c r="B13" s="87"/>
      <c r="C13" s="24" t="s">
        <v>21</v>
      </c>
      <c r="D13" s="31">
        <f t="shared" si="0"/>
        <v>0</v>
      </c>
      <c r="E13" s="32">
        <v>0</v>
      </c>
      <c r="F13" s="120"/>
    </row>
    <row r="14" spans="1:6" ht="27" customHeight="1">
      <c r="A14" s="18"/>
      <c r="B14" s="87"/>
      <c r="C14" s="24" t="s">
        <v>12</v>
      </c>
      <c r="D14" s="31">
        <f t="shared" si="0"/>
        <v>0</v>
      </c>
      <c r="E14" s="32">
        <v>0</v>
      </c>
      <c r="F14" s="120"/>
    </row>
    <row r="15" spans="1:6" ht="27" customHeight="1">
      <c r="A15" s="25"/>
      <c r="B15" s="87"/>
      <c r="C15" s="24" t="s">
        <v>99</v>
      </c>
      <c r="D15" s="31">
        <f t="shared" si="0"/>
        <v>0</v>
      </c>
      <c r="E15" s="28">
        <v>0</v>
      </c>
      <c r="F15" s="120"/>
    </row>
    <row r="16" spans="1:6" ht="27" customHeight="1">
      <c r="A16" s="25"/>
      <c r="B16" s="26"/>
      <c r="C16" s="125"/>
      <c r="D16" s="31">
        <f t="shared" si="0"/>
        <v>0</v>
      </c>
      <c r="E16" s="84"/>
      <c r="F16" s="120"/>
    </row>
    <row r="17" spans="1:6" ht="27" customHeight="1">
      <c r="A17" s="27"/>
      <c r="B17" s="28"/>
      <c r="C17" s="24" t="s">
        <v>145</v>
      </c>
      <c r="D17" s="31">
        <f t="shared" si="0"/>
        <v>0</v>
      </c>
      <c r="E17" s="32"/>
      <c r="F17" s="120"/>
    </row>
    <row r="18" spans="1:6" ht="27" customHeight="1">
      <c r="A18" s="27"/>
      <c r="B18" s="28"/>
      <c r="C18" s="24" t="s">
        <v>3</v>
      </c>
      <c r="D18" s="31">
        <f t="shared" si="0"/>
        <v>54566556</v>
      </c>
      <c r="E18" s="32">
        <f>E19+E20+E21+E22+E23</f>
        <v>54566556</v>
      </c>
      <c r="F18" s="120"/>
    </row>
    <row r="19" spans="1:6" ht="27" customHeight="1">
      <c r="A19" s="31"/>
      <c r="B19" s="28"/>
      <c r="C19" s="24" t="s">
        <v>135</v>
      </c>
      <c r="D19" s="31">
        <f t="shared" si="0"/>
        <v>21403414.32</v>
      </c>
      <c r="E19" s="28">
        <v>21403414.32</v>
      </c>
      <c r="F19" s="120"/>
    </row>
    <row r="20" spans="1:6" ht="27" customHeight="1">
      <c r="A20" s="27"/>
      <c r="B20" s="28"/>
      <c r="C20" s="24" t="s">
        <v>102</v>
      </c>
      <c r="D20" s="31">
        <f t="shared" si="0"/>
        <v>20297297.54</v>
      </c>
      <c r="E20" s="87">
        <v>20297297.54</v>
      </c>
      <c r="F20" s="120"/>
    </row>
    <row r="21" spans="1:6" ht="27" customHeight="1">
      <c r="A21" s="27"/>
      <c r="B21" s="32"/>
      <c r="C21" s="24" t="s">
        <v>143</v>
      </c>
      <c r="D21" s="31">
        <f t="shared" si="0"/>
        <v>12265844.14</v>
      </c>
      <c r="E21" s="87">
        <v>12265844.14</v>
      </c>
      <c r="F21" s="120"/>
    </row>
    <row r="22" spans="1:6" ht="27" customHeight="1">
      <c r="A22" s="27"/>
      <c r="B22" s="32"/>
      <c r="C22" s="24" t="s">
        <v>28</v>
      </c>
      <c r="D22" s="31">
        <f t="shared" si="0"/>
        <v>0</v>
      </c>
      <c r="E22" s="87">
        <v>0</v>
      </c>
      <c r="F22" s="120"/>
    </row>
    <row r="23" spans="1:6" ht="27" customHeight="1">
      <c r="A23" s="27"/>
      <c r="B23" s="32"/>
      <c r="C23" s="24" t="s">
        <v>5</v>
      </c>
      <c r="D23" s="31">
        <f t="shared" si="0"/>
        <v>600000</v>
      </c>
      <c r="E23" s="87">
        <v>600000</v>
      </c>
      <c r="F23" s="120"/>
    </row>
    <row r="24" spans="1:6" ht="27" customHeight="1">
      <c r="A24" s="27"/>
      <c r="B24" s="32"/>
      <c r="C24" s="24"/>
      <c r="D24" s="31">
        <f t="shared" si="0"/>
        <v>0</v>
      </c>
      <c r="E24" s="84"/>
      <c r="F24" s="120"/>
    </row>
    <row r="25" spans="1:6" ht="27" customHeight="1">
      <c r="A25" s="27"/>
      <c r="B25" s="32"/>
      <c r="C25" s="24"/>
      <c r="D25" s="31">
        <f t="shared" si="0"/>
        <v>0</v>
      </c>
      <c r="E25" s="36"/>
      <c r="F25" s="120"/>
    </row>
    <row r="26" spans="1:6" ht="27" customHeight="1">
      <c r="A26" s="27"/>
      <c r="B26" s="32"/>
      <c r="C26" s="24"/>
      <c r="D26" s="31">
        <f t="shared" si="0"/>
        <v>0</v>
      </c>
      <c r="E26" s="33"/>
      <c r="F26" s="120"/>
    </row>
    <row r="27" spans="1:6" ht="27" customHeight="1">
      <c r="A27" s="126" t="s">
        <v>40</v>
      </c>
      <c r="B27" s="128">
        <f>B5+B6+B9+B10+B11+B12</f>
        <v>54566556</v>
      </c>
      <c r="C27" s="126" t="s">
        <v>35</v>
      </c>
      <c r="D27" s="127">
        <f t="shared" si="0"/>
        <v>54566556</v>
      </c>
      <c r="E27" s="128">
        <f>E5+E9</f>
        <v>54566556</v>
      </c>
      <c r="F27" s="130"/>
    </row>
    <row r="28" spans="1:6" ht="27" customHeight="1">
      <c r="A28" s="29"/>
      <c r="B28" s="74"/>
      <c r="C28" s="30"/>
      <c r="D28" s="31">
        <f t="shared" si="0"/>
        <v>0</v>
      </c>
      <c r="E28" s="26"/>
      <c r="F28" s="120"/>
    </row>
    <row r="29" spans="1:6" ht="27" customHeight="1">
      <c r="A29" s="30" t="s">
        <v>20</v>
      </c>
      <c r="B29" s="28">
        <v>0</v>
      </c>
      <c r="C29" s="30" t="s">
        <v>31</v>
      </c>
      <c r="D29" s="31">
        <f t="shared" si="0"/>
        <v>0</v>
      </c>
      <c r="E29" s="28">
        <f>B31-E27</f>
        <v>0</v>
      </c>
      <c r="F29" s="120"/>
    </row>
    <row r="30" spans="1:6" ht="27" customHeight="1">
      <c r="A30" s="37"/>
      <c r="B30" s="74"/>
      <c r="C30" s="30"/>
      <c r="D30" s="31">
        <f t="shared" si="0"/>
        <v>0</v>
      </c>
      <c r="E30" s="36"/>
      <c r="F30" s="120"/>
    </row>
    <row r="31" spans="1:6" ht="27" customHeight="1">
      <c r="A31" s="126" t="s">
        <v>156</v>
      </c>
      <c r="B31" s="128">
        <v>54566556</v>
      </c>
      <c r="C31" s="129" t="s">
        <v>39</v>
      </c>
      <c r="D31" s="127">
        <f t="shared" si="0"/>
        <v>54566556</v>
      </c>
      <c r="E31" s="128">
        <f>E27</f>
        <v>54566556</v>
      </c>
      <c r="F31" s="130"/>
    </row>
  </sheetData>
  <sheetProtection/>
  <mergeCells count="2">
    <mergeCell ref="A3:B3"/>
    <mergeCell ref="C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zoomScalePageLayoutView="0" workbookViewId="0" topLeftCell="A1">
      <selection activeCell="A2" sqref="A2"/>
    </sheetView>
  </sheetViews>
  <sheetFormatPr defaultColWidth="6.83203125" defaultRowHeight="11.25"/>
  <cols>
    <col min="1" max="1" width="7.33203125" style="1" customWidth="1"/>
    <col min="2" max="2" width="18.83203125" style="1" customWidth="1"/>
    <col min="3" max="3" width="4.16015625" style="1" customWidth="1"/>
    <col min="4" max="4" width="3.33203125" style="1" customWidth="1"/>
    <col min="5" max="5" width="3.5" style="1" customWidth="1"/>
    <col min="6" max="6" width="29" style="1" customWidth="1"/>
    <col min="7" max="12" width="16.16015625" style="1" customWidth="1"/>
    <col min="13" max="252" width="6.83203125" style="1" customWidth="1"/>
  </cols>
  <sheetData>
    <row r="1" spans="1:12" s="49" customFormat="1" ht="28.5" customHeight="1">
      <c r="A1" s="4" t="s">
        <v>158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40" customFormat="1" ht="19.5" customHeight="1">
      <c r="A2" s="6" t="s">
        <v>176</v>
      </c>
      <c r="L2" s="51" t="s">
        <v>9</v>
      </c>
    </row>
    <row r="3" spans="1:12" s="52" customFormat="1" ht="23.25" customHeight="1">
      <c r="A3" s="99" t="s">
        <v>78</v>
      </c>
      <c r="B3" s="95" t="s">
        <v>117</v>
      </c>
      <c r="C3" s="99" t="s">
        <v>53</v>
      </c>
      <c r="D3" s="99"/>
      <c r="E3" s="99"/>
      <c r="F3" s="97" t="s">
        <v>77</v>
      </c>
      <c r="G3" s="95" t="s">
        <v>107</v>
      </c>
      <c r="H3" s="99" t="s">
        <v>16</v>
      </c>
      <c r="I3" s="99"/>
      <c r="J3" s="99"/>
      <c r="K3" s="99"/>
      <c r="L3" s="97" t="s">
        <v>93</v>
      </c>
    </row>
    <row r="4" spans="1:12" s="50" customFormat="1" ht="41.25" customHeight="1">
      <c r="A4" s="101"/>
      <c r="B4" s="98"/>
      <c r="C4" s="54" t="s">
        <v>62</v>
      </c>
      <c r="D4" s="55" t="s">
        <v>108</v>
      </c>
      <c r="E4" s="56" t="s">
        <v>106</v>
      </c>
      <c r="F4" s="101"/>
      <c r="G4" s="97"/>
      <c r="H4" s="57" t="s">
        <v>87</v>
      </c>
      <c r="I4" s="58" t="s">
        <v>86</v>
      </c>
      <c r="J4" s="58" t="s">
        <v>82</v>
      </c>
      <c r="K4" s="58" t="s">
        <v>102</v>
      </c>
      <c r="L4" s="99"/>
    </row>
    <row r="5" spans="1:12" s="62" customFormat="1" ht="19.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53">
        <v>6</v>
      </c>
      <c r="G5" s="59">
        <v>7</v>
      </c>
      <c r="H5" s="60">
        <v>8</v>
      </c>
      <c r="I5" s="60">
        <v>9</v>
      </c>
      <c r="J5" s="60">
        <v>10</v>
      </c>
      <c r="K5" s="60">
        <v>11</v>
      </c>
      <c r="L5" s="61">
        <v>12</v>
      </c>
    </row>
    <row r="6" spans="1:13" s="40" customFormat="1" ht="19.5" customHeight="1">
      <c r="A6" s="89"/>
      <c r="B6" s="93" t="s">
        <v>42</v>
      </c>
      <c r="C6" s="92"/>
      <c r="D6" s="91"/>
      <c r="E6" s="89"/>
      <c r="F6" s="89"/>
      <c r="G6" s="88">
        <v>54566556</v>
      </c>
      <c r="H6" s="90">
        <v>24402533</v>
      </c>
      <c r="I6" s="90">
        <v>21403414.32</v>
      </c>
      <c r="J6" s="90">
        <v>1879706.14</v>
      </c>
      <c r="K6" s="90">
        <v>1119412.54</v>
      </c>
      <c r="L6" s="90">
        <v>30164023</v>
      </c>
      <c r="M6" s="63"/>
    </row>
    <row r="7" spans="1:12" ht="19.5" customHeight="1">
      <c r="A7" s="89"/>
      <c r="B7" s="93"/>
      <c r="C7" s="92"/>
      <c r="D7" s="91"/>
      <c r="E7" s="89"/>
      <c r="F7" s="89"/>
      <c r="G7" s="88">
        <v>54566556</v>
      </c>
      <c r="H7" s="90">
        <v>24402533</v>
      </c>
      <c r="I7" s="90">
        <v>21403414.32</v>
      </c>
      <c r="J7" s="90">
        <v>1879706.14</v>
      </c>
      <c r="K7" s="90">
        <v>1119412.54</v>
      </c>
      <c r="L7" s="90">
        <v>30164023</v>
      </c>
    </row>
    <row r="8" spans="1:12" ht="19.5" customHeight="1">
      <c r="A8" s="89" t="s">
        <v>90</v>
      </c>
      <c r="B8" s="93" t="s">
        <v>109</v>
      </c>
      <c r="C8" s="92"/>
      <c r="D8" s="91"/>
      <c r="E8" s="89"/>
      <c r="F8" s="89"/>
      <c r="G8" s="88">
        <v>45424133.81</v>
      </c>
      <c r="H8" s="90">
        <v>15410110.81</v>
      </c>
      <c r="I8" s="90">
        <v>13204056.02</v>
      </c>
      <c r="J8" s="90">
        <v>1327011.27</v>
      </c>
      <c r="K8" s="90">
        <v>879043.52</v>
      </c>
      <c r="L8" s="90">
        <v>30014023</v>
      </c>
    </row>
    <row r="9" spans="1:12" ht="19.5" customHeight="1">
      <c r="A9" s="89" t="s">
        <v>38</v>
      </c>
      <c r="B9" s="93" t="s">
        <v>4</v>
      </c>
      <c r="C9" s="92" t="s">
        <v>27</v>
      </c>
      <c r="D9" s="91" t="s">
        <v>83</v>
      </c>
      <c r="E9" s="89" t="s">
        <v>150</v>
      </c>
      <c r="F9" s="89" t="s">
        <v>80</v>
      </c>
      <c r="G9" s="88">
        <v>52878</v>
      </c>
      <c r="H9" s="90">
        <v>0</v>
      </c>
      <c r="I9" s="90">
        <v>0</v>
      </c>
      <c r="J9" s="90">
        <v>0</v>
      </c>
      <c r="K9" s="90">
        <v>0</v>
      </c>
      <c r="L9" s="90">
        <v>52878</v>
      </c>
    </row>
    <row r="10" spans="1:12" ht="19.5" customHeight="1">
      <c r="A10" s="89" t="s">
        <v>38</v>
      </c>
      <c r="B10" s="93" t="s">
        <v>4</v>
      </c>
      <c r="C10" s="92" t="s">
        <v>66</v>
      </c>
      <c r="D10" s="91" t="s">
        <v>47</v>
      </c>
      <c r="E10" s="89" t="s">
        <v>11</v>
      </c>
      <c r="F10" s="89" t="s">
        <v>58</v>
      </c>
      <c r="G10" s="88">
        <v>533730</v>
      </c>
      <c r="H10" s="90">
        <v>0</v>
      </c>
      <c r="I10" s="90">
        <v>0</v>
      </c>
      <c r="J10" s="90">
        <v>0</v>
      </c>
      <c r="K10" s="90">
        <v>0</v>
      </c>
      <c r="L10" s="90">
        <v>533730</v>
      </c>
    </row>
    <row r="11" spans="1:12" ht="19.5" customHeight="1">
      <c r="A11" s="89" t="s">
        <v>38</v>
      </c>
      <c r="B11" s="93" t="s">
        <v>4</v>
      </c>
      <c r="C11" s="92" t="s">
        <v>27</v>
      </c>
      <c r="D11" s="91" t="s">
        <v>47</v>
      </c>
      <c r="E11" s="89" t="s">
        <v>115</v>
      </c>
      <c r="F11" s="89" t="s">
        <v>69</v>
      </c>
      <c r="G11" s="88">
        <v>9972400</v>
      </c>
      <c r="H11" s="90">
        <v>0</v>
      </c>
      <c r="I11" s="90">
        <v>0</v>
      </c>
      <c r="J11" s="90">
        <v>0</v>
      </c>
      <c r="K11" s="90">
        <v>0</v>
      </c>
      <c r="L11" s="90">
        <v>9972400</v>
      </c>
    </row>
    <row r="12" spans="1:12" ht="19.5" customHeight="1">
      <c r="A12" s="89" t="s">
        <v>38</v>
      </c>
      <c r="B12" s="93" t="s">
        <v>4</v>
      </c>
      <c r="C12" s="92" t="s">
        <v>43</v>
      </c>
      <c r="D12" s="91" t="s">
        <v>83</v>
      </c>
      <c r="E12" s="89" t="s">
        <v>1</v>
      </c>
      <c r="F12" s="89" t="s">
        <v>50</v>
      </c>
      <c r="G12" s="88">
        <v>893920</v>
      </c>
      <c r="H12" s="90">
        <v>0</v>
      </c>
      <c r="I12" s="90">
        <v>0</v>
      </c>
      <c r="J12" s="90">
        <v>0</v>
      </c>
      <c r="K12" s="90">
        <v>0</v>
      </c>
      <c r="L12" s="90">
        <v>893920</v>
      </c>
    </row>
    <row r="13" spans="1:12" ht="19.5" customHeight="1">
      <c r="A13" s="89" t="s">
        <v>38</v>
      </c>
      <c r="B13" s="93" t="s">
        <v>4</v>
      </c>
      <c r="C13" s="92" t="s">
        <v>43</v>
      </c>
      <c r="D13" s="91" t="s">
        <v>115</v>
      </c>
      <c r="E13" s="89" t="s">
        <v>118</v>
      </c>
      <c r="F13" s="89" t="s">
        <v>19</v>
      </c>
      <c r="G13" s="88">
        <v>210150.84</v>
      </c>
      <c r="H13" s="90">
        <v>210150.84</v>
      </c>
      <c r="I13" s="90">
        <v>0</v>
      </c>
      <c r="J13" s="90">
        <v>210150.84</v>
      </c>
      <c r="K13" s="90">
        <v>0</v>
      </c>
      <c r="L13" s="90">
        <v>0</v>
      </c>
    </row>
    <row r="14" spans="1:12" ht="19.5" customHeight="1">
      <c r="A14" s="89" t="s">
        <v>38</v>
      </c>
      <c r="B14" s="93" t="s">
        <v>4</v>
      </c>
      <c r="C14" s="92" t="s">
        <v>142</v>
      </c>
      <c r="D14" s="91" t="s">
        <v>118</v>
      </c>
      <c r="E14" s="89" t="s">
        <v>11</v>
      </c>
      <c r="F14" s="89" t="s">
        <v>119</v>
      </c>
      <c r="G14" s="88">
        <v>5440000</v>
      </c>
      <c r="H14" s="90">
        <v>0</v>
      </c>
      <c r="I14" s="90">
        <v>0</v>
      </c>
      <c r="J14" s="90">
        <v>0</v>
      </c>
      <c r="K14" s="90">
        <v>0</v>
      </c>
      <c r="L14" s="90">
        <v>5440000</v>
      </c>
    </row>
    <row r="15" spans="1:12" ht="19.5" customHeight="1">
      <c r="A15" s="89" t="s">
        <v>38</v>
      </c>
      <c r="B15" s="93" t="s">
        <v>4</v>
      </c>
      <c r="C15" s="92" t="s">
        <v>152</v>
      </c>
      <c r="D15" s="91" t="s">
        <v>46</v>
      </c>
      <c r="E15" s="89" t="s">
        <v>81</v>
      </c>
      <c r="F15" s="89" t="s">
        <v>130</v>
      </c>
      <c r="G15" s="88">
        <v>80000</v>
      </c>
      <c r="H15" s="90">
        <v>0</v>
      </c>
      <c r="I15" s="90">
        <v>0</v>
      </c>
      <c r="J15" s="90">
        <v>0</v>
      </c>
      <c r="K15" s="90">
        <v>0</v>
      </c>
      <c r="L15" s="90">
        <v>80000</v>
      </c>
    </row>
    <row r="16" spans="1:12" ht="19.5" customHeight="1">
      <c r="A16" s="89" t="s">
        <v>38</v>
      </c>
      <c r="B16" s="93" t="s">
        <v>4</v>
      </c>
      <c r="C16" s="92" t="s">
        <v>57</v>
      </c>
      <c r="D16" s="91" t="s">
        <v>83</v>
      </c>
      <c r="E16" s="89" t="s">
        <v>83</v>
      </c>
      <c r="F16" s="89" t="s">
        <v>56</v>
      </c>
      <c r="G16" s="88">
        <v>112859.43</v>
      </c>
      <c r="H16" s="90">
        <v>112859.43</v>
      </c>
      <c r="I16" s="90">
        <v>106915</v>
      </c>
      <c r="J16" s="90">
        <v>5944.43</v>
      </c>
      <c r="K16" s="90">
        <v>0</v>
      </c>
      <c r="L16" s="90">
        <v>0</v>
      </c>
    </row>
    <row r="17" spans="1:12" ht="19.5" customHeight="1">
      <c r="A17" s="89" t="s">
        <v>38</v>
      </c>
      <c r="B17" s="93" t="s">
        <v>4</v>
      </c>
      <c r="C17" s="92" t="s">
        <v>43</v>
      </c>
      <c r="D17" s="91" t="s">
        <v>47</v>
      </c>
      <c r="E17" s="89" t="s">
        <v>115</v>
      </c>
      <c r="F17" s="89" t="s">
        <v>74</v>
      </c>
      <c r="G17" s="88">
        <v>806356.8</v>
      </c>
      <c r="H17" s="90">
        <v>806356.8</v>
      </c>
      <c r="I17" s="90">
        <v>806356.8</v>
      </c>
      <c r="J17" s="90">
        <v>0</v>
      </c>
      <c r="K17" s="90">
        <v>0</v>
      </c>
      <c r="L17" s="90">
        <v>0</v>
      </c>
    </row>
    <row r="18" spans="1:12" ht="19.5" customHeight="1">
      <c r="A18" s="89" t="s">
        <v>38</v>
      </c>
      <c r="B18" s="93" t="s">
        <v>4</v>
      </c>
      <c r="C18" s="92" t="s">
        <v>152</v>
      </c>
      <c r="D18" s="91" t="s">
        <v>46</v>
      </c>
      <c r="E18" s="89" t="s">
        <v>118</v>
      </c>
      <c r="F18" s="89" t="s">
        <v>126</v>
      </c>
      <c r="G18" s="88">
        <v>13838088.9</v>
      </c>
      <c r="H18" s="90">
        <v>12238088.9</v>
      </c>
      <c r="I18" s="90">
        <v>10248129.38</v>
      </c>
      <c r="J18" s="90">
        <v>1110916</v>
      </c>
      <c r="K18" s="90">
        <v>879043.52</v>
      </c>
      <c r="L18" s="90">
        <v>1600000</v>
      </c>
    </row>
    <row r="19" spans="1:12" ht="19.5" customHeight="1">
      <c r="A19" s="89" t="s">
        <v>38</v>
      </c>
      <c r="B19" s="93" t="s">
        <v>4</v>
      </c>
      <c r="C19" s="92" t="s">
        <v>66</v>
      </c>
      <c r="D19" s="91" t="s">
        <v>92</v>
      </c>
      <c r="E19" s="89" t="s">
        <v>118</v>
      </c>
      <c r="F19" s="89" t="s">
        <v>144</v>
      </c>
      <c r="G19" s="88">
        <v>523455.84</v>
      </c>
      <c r="H19" s="90">
        <v>523455.84</v>
      </c>
      <c r="I19" s="90">
        <v>523455.84</v>
      </c>
      <c r="J19" s="90">
        <v>0</v>
      </c>
      <c r="K19" s="90">
        <v>0</v>
      </c>
      <c r="L19" s="90">
        <v>0</v>
      </c>
    </row>
    <row r="20" spans="1:12" ht="19.5" customHeight="1">
      <c r="A20" s="89" t="s">
        <v>38</v>
      </c>
      <c r="B20" s="93" t="s">
        <v>4</v>
      </c>
      <c r="C20" s="92" t="s">
        <v>57</v>
      </c>
      <c r="D20" s="91" t="s">
        <v>83</v>
      </c>
      <c r="E20" s="89" t="s">
        <v>118</v>
      </c>
      <c r="F20" s="89" t="s">
        <v>13</v>
      </c>
      <c r="G20" s="88">
        <v>513192</v>
      </c>
      <c r="H20" s="90">
        <v>513192</v>
      </c>
      <c r="I20" s="90">
        <v>513192</v>
      </c>
      <c r="J20" s="90">
        <v>0</v>
      </c>
      <c r="K20" s="90">
        <v>0</v>
      </c>
      <c r="L20" s="90">
        <v>0</v>
      </c>
    </row>
    <row r="21" spans="1:12" ht="19.5" customHeight="1">
      <c r="A21" s="89" t="s">
        <v>38</v>
      </c>
      <c r="B21" s="93" t="s">
        <v>4</v>
      </c>
      <c r="C21" s="92" t="s">
        <v>43</v>
      </c>
      <c r="D21" s="91" t="s">
        <v>115</v>
      </c>
      <c r="E21" s="89" t="s">
        <v>115</v>
      </c>
      <c r="F21" s="89" t="s">
        <v>94</v>
      </c>
      <c r="G21" s="88">
        <v>1006007</v>
      </c>
      <c r="H21" s="90">
        <v>1006007</v>
      </c>
      <c r="I21" s="90">
        <v>1006007</v>
      </c>
      <c r="J21" s="90">
        <v>0</v>
      </c>
      <c r="K21" s="90">
        <v>0</v>
      </c>
      <c r="L21" s="90">
        <v>0</v>
      </c>
    </row>
    <row r="22" spans="1:12" ht="19.5" customHeight="1">
      <c r="A22" s="89" t="s">
        <v>38</v>
      </c>
      <c r="B22" s="93" t="s">
        <v>4</v>
      </c>
      <c r="C22" s="92" t="s">
        <v>43</v>
      </c>
      <c r="D22" s="91" t="s">
        <v>61</v>
      </c>
      <c r="E22" s="89" t="s">
        <v>83</v>
      </c>
      <c r="F22" s="89" t="s">
        <v>139</v>
      </c>
      <c r="G22" s="88">
        <v>2133600</v>
      </c>
      <c r="H22" s="90">
        <v>0</v>
      </c>
      <c r="I22" s="90">
        <v>0</v>
      </c>
      <c r="J22" s="90">
        <v>0</v>
      </c>
      <c r="K22" s="90">
        <v>0</v>
      </c>
      <c r="L22" s="90">
        <v>2133600</v>
      </c>
    </row>
    <row r="23" spans="1:12" ht="19.5" customHeight="1">
      <c r="A23" s="89" t="s">
        <v>38</v>
      </c>
      <c r="B23" s="93" t="s">
        <v>4</v>
      </c>
      <c r="C23" s="92" t="s">
        <v>98</v>
      </c>
      <c r="D23" s="91" t="s">
        <v>118</v>
      </c>
      <c r="E23" s="89" t="s">
        <v>11</v>
      </c>
      <c r="F23" s="89" t="s">
        <v>138</v>
      </c>
      <c r="G23" s="88">
        <v>617368</v>
      </c>
      <c r="H23" s="90">
        <v>0</v>
      </c>
      <c r="I23" s="90">
        <v>0</v>
      </c>
      <c r="J23" s="90">
        <v>0</v>
      </c>
      <c r="K23" s="90">
        <v>0</v>
      </c>
      <c r="L23" s="90">
        <v>617368</v>
      </c>
    </row>
    <row r="24" spans="1:12" ht="19.5" customHeight="1">
      <c r="A24" s="89" t="s">
        <v>38</v>
      </c>
      <c r="B24" s="93" t="s">
        <v>4</v>
      </c>
      <c r="C24" s="92" t="s">
        <v>152</v>
      </c>
      <c r="D24" s="91" t="s">
        <v>46</v>
      </c>
      <c r="E24" s="89" t="s">
        <v>11</v>
      </c>
      <c r="F24" s="89" t="s">
        <v>15</v>
      </c>
      <c r="G24" s="88">
        <v>83000</v>
      </c>
      <c r="H24" s="90">
        <v>0</v>
      </c>
      <c r="I24" s="90">
        <v>0</v>
      </c>
      <c r="J24" s="90">
        <v>0</v>
      </c>
      <c r="K24" s="90">
        <v>0</v>
      </c>
      <c r="L24" s="90">
        <v>83000</v>
      </c>
    </row>
    <row r="25" spans="1:12" ht="19.5" customHeight="1">
      <c r="A25" s="89" t="s">
        <v>38</v>
      </c>
      <c r="B25" s="93" t="s">
        <v>4</v>
      </c>
      <c r="C25" s="92" t="s">
        <v>152</v>
      </c>
      <c r="D25" s="91" t="s">
        <v>11</v>
      </c>
      <c r="E25" s="89" t="s">
        <v>11</v>
      </c>
      <c r="F25" s="89" t="s">
        <v>122</v>
      </c>
      <c r="G25" s="88">
        <v>600138</v>
      </c>
      <c r="H25" s="90">
        <v>0</v>
      </c>
      <c r="I25" s="90">
        <v>0</v>
      </c>
      <c r="J25" s="90">
        <v>0</v>
      </c>
      <c r="K25" s="90">
        <v>0</v>
      </c>
      <c r="L25" s="90">
        <v>600138</v>
      </c>
    </row>
    <row r="26" spans="1:12" ht="19.5" customHeight="1">
      <c r="A26" s="89" t="s">
        <v>38</v>
      </c>
      <c r="B26" s="93" t="s">
        <v>4</v>
      </c>
      <c r="C26" s="92" t="s">
        <v>76</v>
      </c>
      <c r="D26" s="91" t="s">
        <v>118</v>
      </c>
      <c r="E26" s="89" t="s">
        <v>11</v>
      </c>
      <c r="F26" s="89" t="s">
        <v>63</v>
      </c>
      <c r="G26" s="88">
        <v>227136</v>
      </c>
      <c r="H26" s="90">
        <v>0</v>
      </c>
      <c r="I26" s="90">
        <v>0</v>
      </c>
      <c r="J26" s="90">
        <v>0</v>
      </c>
      <c r="K26" s="90">
        <v>0</v>
      </c>
      <c r="L26" s="90">
        <v>227136</v>
      </c>
    </row>
    <row r="27" spans="1:12" ht="19.5" customHeight="1">
      <c r="A27" s="89" t="s">
        <v>38</v>
      </c>
      <c r="B27" s="93" t="s">
        <v>4</v>
      </c>
      <c r="C27" s="92" t="s">
        <v>152</v>
      </c>
      <c r="D27" s="91" t="s">
        <v>115</v>
      </c>
      <c r="E27" s="89" t="s">
        <v>11</v>
      </c>
      <c r="F27" s="89" t="s">
        <v>146</v>
      </c>
      <c r="G27" s="88">
        <v>30000</v>
      </c>
      <c r="H27" s="90">
        <v>0</v>
      </c>
      <c r="I27" s="90">
        <v>0</v>
      </c>
      <c r="J27" s="90">
        <v>0</v>
      </c>
      <c r="K27" s="90">
        <v>0</v>
      </c>
      <c r="L27" s="90">
        <v>30000</v>
      </c>
    </row>
    <row r="28" spans="1:12" ht="19.5" customHeight="1">
      <c r="A28" s="89" t="s">
        <v>38</v>
      </c>
      <c r="B28" s="93" t="s">
        <v>4</v>
      </c>
      <c r="C28" s="92" t="s">
        <v>27</v>
      </c>
      <c r="D28" s="91" t="s">
        <v>47</v>
      </c>
      <c r="E28" s="89" t="s">
        <v>11</v>
      </c>
      <c r="F28" s="89" t="s">
        <v>24</v>
      </c>
      <c r="G28" s="88">
        <v>7699853</v>
      </c>
      <c r="H28" s="90">
        <v>0</v>
      </c>
      <c r="I28" s="90">
        <v>0</v>
      </c>
      <c r="J28" s="90">
        <v>0</v>
      </c>
      <c r="K28" s="90">
        <v>0</v>
      </c>
      <c r="L28" s="90">
        <v>7699853</v>
      </c>
    </row>
    <row r="29" spans="1:12" ht="19.5" customHeight="1">
      <c r="A29" s="89" t="s">
        <v>38</v>
      </c>
      <c r="B29" s="93" t="s">
        <v>4</v>
      </c>
      <c r="C29" s="92" t="s">
        <v>152</v>
      </c>
      <c r="D29" s="91" t="s">
        <v>92</v>
      </c>
      <c r="E29" s="89" t="s">
        <v>11</v>
      </c>
      <c r="F29" s="89" t="s">
        <v>132</v>
      </c>
      <c r="G29" s="88">
        <v>50000</v>
      </c>
      <c r="H29" s="90">
        <v>0</v>
      </c>
      <c r="I29" s="90">
        <v>0</v>
      </c>
      <c r="J29" s="90">
        <v>0</v>
      </c>
      <c r="K29" s="90">
        <v>0</v>
      </c>
      <c r="L29" s="90">
        <v>50000</v>
      </c>
    </row>
    <row r="30" spans="1:12" ht="19.5" customHeight="1">
      <c r="A30" s="89" t="s">
        <v>123</v>
      </c>
      <c r="B30" s="93" t="s">
        <v>113</v>
      </c>
      <c r="C30" s="92"/>
      <c r="D30" s="91"/>
      <c r="E30" s="89"/>
      <c r="F30" s="89"/>
      <c r="G30" s="88">
        <v>5624984.28</v>
      </c>
      <c r="H30" s="90">
        <v>5524984.28</v>
      </c>
      <c r="I30" s="90">
        <v>5179669.34</v>
      </c>
      <c r="J30" s="90">
        <v>190582.68</v>
      </c>
      <c r="K30" s="90">
        <v>154732.26</v>
      </c>
      <c r="L30" s="90">
        <v>100000</v>
      </c>
    </row>
    <row r="31" spans="1:12" ht="19.5" customHeight="1">
      <c r="A31" s="89" t="s">
        <v>72</v>
      </c>
      <c r="B31" s="93" t="s">
        <v>34</v>
      </c>
      <c r="C31" s="92" t="s">
        <v>43</v>
      </c>
      <c r="D31" s="91" t="s">
        <v>115</v>
      </c>
      <c r="E31" s="89" t="s">
        <v>83</v>
      </c>
      <c r="F31" s="89" t="s">
        <v>141</v>
      </c>
      <c r="G31" s="88">
        <v>110698.2</v>
      </c>
      <c r="H31" s="90">
        <v>110698.2</v>
      </c>
      <c r="I31" s="90">
        <v>0</v>
      </c>
      <c r="J31" s="90">
        <v>110698.2</v>
      </c>
      <c r="K31" s="90">
        <v>0</v>
      </c>
      <c r="L31" s="90">
        <v>0</v>
      </c>
    </row>
    <row r="32" spans="1:12" ht="19.5" customHeight="1">
      <c r="A32" s="89" t="s">
        <v>72</v>
      </c>
      <c r="B32" s="93" t="s">
        <v>34</v>
      </c>
      <c r="C32" s="92" t="s">
        <v>43</v>
      </c>
      <c r="D32" s="91" t="s">
        <v>115</v>
      </c>
      <c r="E32" s="89" t="s">
        <v>115</v>
      </c>
      <c r="F32" s="89" t="s">
        <v>94</v>
      </c>
      <c r="G32" s="88">
        <v>695552.73</v>
      </c>
      <c r="H32" s="90">
        <v>695552.73</v>
      </c>
      <c r="I32" s="90">
        <v>695552.73</v>
      </c>
      <c r="J32" s="90">
        <v>0</v>
      </c>
      <c r="K32" s="90">
        <v>0</v>
      </c>
      <c r="L32" s="90">
        <v>0</v>
      </c>
    </row>
    <row r="33" spans="1:12" ht="19.5" customHeight="1">
      <c r="A33" s="89" t="s">
        <v>72</v>
      </c>
      <c r="B33" s="93" t="s">
        <v>34</v>
      </c>
      <c r="C33" s="92" t="s">
        <v>66</v>
      </c>
      <c r="D33" s="91" t="s">
        <v>92</v>
      </c>
      <c r="E33" s="89" t="s">
        <v>83</v>
      </c>
      <c r="F33" s="89" t="s">
        <v>124</v>
      </c>
      <c r="G33" s="88">
        <v>170185.7</v>
      </c>
      <c r="H33" s="90">
        <v>170185.7</v>
      </c>
      <c r="I33" s="90">
        <v>170185.7</v>
      </c>
      <c r="J33" s="90">
        <v>0</v>
      </c>
      <c r="K33" s="90">
        <v>0</v>
      </c>
      <c r="L33" s="90">
        <v>0</v>
      </c>
    </row>
    <row r="34" spans="1:12" ht="19.5" customHeight="1">
      <c r="A34" s="89" t="s">
        <v>72</v>
      </c>
      <c r="B34" s="93" t="s">
        <v>34</v>
      </c>
      <c r="C34" s="92" t="s">
        <v>152</v>
      </c>
      <c r="D34" s="91" t="s">
        <v>81</v>
      </c>
      <c r="E34" s="89" t="s">
        <v>10</v>
      </c>
      <c r="F34" s="89" t="s">
        <v>101</v>
      </c>
      <c r="G34" s="88">
        <v>4217314.14</v>
      </c>
      <c r="H34" s="90">
        <v>4117314.14</v>
      </c>
      <c r="I34" s="90">
        <v>3885512.06</v>
      </c>
      <c r="J34" s="90">
        <v>77069.82</v>
      </c>
      <c r="K34" s="90">
        <v>154732.26</v>
      </c>
      <c r="L34" s="90">
        <v>100000</v>
      </c>
    </row>
    <row r="35" spans="1:12" ht="19.5" customHeight="1">
      <c r="A35" s="89" t="s">
        <v>72</v>
      </c>
      <c r="B35" s="93" t="s">
        <v>34</v>
      </c>
      <c r="C35" s="92" t="s">
        <v>57</v>
      </c>
      <c r="D35" s="91" t="s">
        <v>83</v>
      </c>
      <c r="E35" s="89" t="s">
        <v>118</v>
      </c>
      <c r="F35" s="89" t="s">
        <v>13</v>
      </c>
      <c r="G35" s="88">
        <v>354553.53</v>
      </c>
      <c r="H35" s="90">
        <v>354553.53</v>
      </c>
      <c r="I35" s="90">
        <v>354553.53</v>
      </c>
      <c r="J35" s="90">
        <v>0</v>
      </c>
      <c r="K35" s="90">
        <v>0</v>
      </c>
      <c r="L35" s="90">
        <v>0</v>
      </c>
    </row>
    <row r="36" spans="1:12" ht="19.5" customHeight="1">
      <c r="A36" s="89" t="s">
        <v>72</v>
      </c>
      <c r="B36" s="93" t="s">
        <v>34</v>
      </c>
      <c r="C36" s="92" t="s">
        <v>57</v>
      </c>
      <c r="D36" s="91" t="s">
        <v>83</v>
      </c>
      <c r="E36" s="89" t="s">
        <v>83</v>
      </c>
      <c r="F36" s="89" t="s">
        <v>56</v>
      </c>
      <c r="G36" s="88">
        <v>76679.98</v>
      </c>
      <c r="H36" s="90">
        <v>76679.98</v>
      </c>
      <c r="I36" s="90">
        <v>73865.32</v>
      </c>
      <c r="J36" s="90">
        <v>2814.66</v>
      </c>
      <c r="K36" s="90">
        <v>0</v>
      </c>
      <c r="L36" s="90">
        <v>0</v>
      </c>
    </row>
    <row r="37" spans="1:12" ht="19.5" customHeight="1">
      <c r="A37" s="89" t="s">
        <v>8</v>
      </c>
      <c r="B37" s="93" t="s">
        <v>103</v>
      </c>
      <c r="C37" s="92"/>
      <c r="D37" s="91"/>
      <c r="E37" s="89"/>
      <c r="F37" s="89"/>
      <c r="G37" s="88">
        <v>3517437.91</v>
      </c>
      <c r="H37" s="90">
        <v>3467437.91</v>
      </c>
      <c r="I37" s="90">
        <v>3019688.96</v>
      </c>
      <c r="J37" s="90">
        <v>362112.19</v>
      </c>
      <c r="K37" s="90">
        <v>85636.76</v>
      </c>
      <c r="L37" s="90">
        <v>50000</v>
      </c>
    </row>
    <row r="38" spans="1:12" ht="19.5" customHeight="1">
      <c r="A38" s="89" t="s">
        <v>112</v>
      </c>
      <c r="B38" s="93" t="s">
        <v>45</v>
      </c>
      <c r="C38" s="92" t="s">
        <v>43</v>
      </c>
      <c r="D38" s="91" t="s">
        <v>115</v>
      </c>
      <c r="E38" s="89" t="s">
        <v>115</v>
      </c>
      <c r="F38" s="89" t="s">
        <v>94</v>
      </c>
      <c r="G38" s="88">
        <v>396751.66</v>
      </c>
      <c r="H38" s="90">
        <v>396751.66</v>
      </c>
      <c r="I38" s="90">
        <v>396751.66</v>
      </c>
      <c r="J38" s="90">
        <v>0</v>
      </c>
      <c r="K38" s="90">
        <v>0</v>
      </c>
      <c r="L38" s="90">
        <v>0</v>
      </c>
    </row>
    <row r="39" spans="1:12" ht="19.5" customHeight="1">
      <c r="A39" s="89" t="s">
        <v>112</v>
      </c>
      <c r="B39" s="93" t="s">
        <v>45</v>
      </c>
      <c r="C39" s="92" t="s">
        <v>43</v>
      </c>
      <c r="D39" s="91" t="s">
        <v>115</v>
      </c>
      <c r="E39" s="89" t="s">
        <v>83</v>
      </c>
      <c r="F39" s="89" t="s">
        <v>141</v>
      </c>
      <c r="G39" s="88">
        <v>179109.36</v>
      </c>
      <c r="H39" s="90">
        <v>179109.36</v>
      </c>
      <c r="I39" s="90">
        <v>0</v>
      </c>
      <c r="J39" s="90">
        <v>179109.36</v>
      </c>
      <c r="K39" s="90">
        <v>0</v>
      </c>
      <c r="L39" s="90">
        <v>0</v>
      </c>
    </row>
    <row r="40" spans="1:12" ht="19.5" customHeight="1">
      <c r="A40" s="89" t="s">
        <v>112</v>
      </c>
      <c r="B40" s="93" t="s">
        <v>45</v>
      </c>
      <c r="C40" s="92" t="s">
        <v>57</v>
      </c>
      <c r="D40" s="91" t="s">
        <v>83</v>
      </c>
      <c r="E40" s="89" t="s">
        <v>83</v>
      </c>
      <c r="F40" s="89" t="s">
        <v>56</v>
      </c>
      <c r="G40" s="88">
        <v>47187.84</v>
      </c>
      <c r="H40" s="90">
        <v>47187.84</v>
      </c>
      <c r="I40" s="90">
        <v>42095.95</v>
      </c>
      <c r="J40" s="90">
        <v>5091.89</v>
      </c>
      <c r="K40" s="90">
        <v>0</v>
      </c>
      <c r="L40" s="90">
        <v>0</v>
      </c>
    </row>
    <row r="41" spans="1:12" ht="19.5" customHeight="1">
      <c r="A41" s="89" t="s">
        <v>112</v>
      </c>
      <c r="B41" s="93" t="s">
        <v>45</v>
      </c>
      <c r="C41" s="92" t="s">
        <v>66</v>
      </c>
      <c r="D41" s="91" t="s">
        <v>92</v>
      </c>
      <c r="E41" s="89" t="s">
        <v>83</v>
      </c>
      <c r="F41" s="89" t="s">
        <v>124</v>
      </c>
      <c r="G41" s="88">
        <v>96989.07</v>
      </c>
      <c r="H41" s="90">
        <v>96989.07</v>
      </c>
      <c r="I41" s="90">
        <v>96989.07</v>
      </c>
      <c r="J41" s="90">
        <v>0</v>
      </c>
      <c r="K41" s="90">
        <v>0</v>
      </c>
      <c r="L41" s="90">
        <v>0</v>
      </c>
    </row>
    <row r="42" spans="1:12" ht="19.5" customHeight="1">
      <c r="A42" s="89" t="s">
        <v>112</v>
      </c>
      <c r="B42" s="93" t="s">
        <v>45</v>
      </c>
      <c r="C42" s="92" t="s">
        <v>27</v>
      </c>
      <c r="D42" s="91" t="s">
        <v>118</v>
      </c>
      <c r="E42" s="89" t="s">
        <v>0</v>
      </c>
      <c r="F42" s="89" t="s">
        <v>101</v>
      </c>
      <c r="G42" s="88">
        <v>2595339.42</v>
      </c>
      <c r="H42" s="90">
        <v>2545339.42</v>
      </c>
      <c r="I42" s="90">
        <v>2281791.72</v>
      </c>
      <c r="J42" s="90">
        <v>177910.94</v>
      </c>
      <c r="K42" s="90">
        <v>85636.76</v>
      </c>
      <c r="L42" s="90">
        <v>50000</v>
      </c>
    </row>
    <row r="43" spans="1:12" ht="19.5" customHeight="1">
      <c r="A43" s="89" t="s">
        <v>112</v>
      </c>
      <c r="B43" s="93" t="s">
        <v>45</v>
      </c>
      <c r="C43" s="92" t="s">
        <v>57</v>
      </c>
      <c r="D43" s="91" t="s">
        <v>83</v>
      </c>
      <c r="E43" s="89" t="s">
        <v>118</v>
      </c>
      <c r="F43" s="89" t="s">
        <v>13</v>
      </c>
      <c r="G43" s="88">
        <v>202060.56</v>
      </c>
      <c r="H43" s="90">
        <v>202060.56</v>
      </c>
      <c r="I43" s="90">
        <v>202060.56</v>
      </c>
      <c r="J43" s="90">
        <v>0</v>
      </c>
      <c r="K43" s="90">
        <v>0</v>
      </c>
      <c r="L43" s="90">
        <v>0</v>
      </c>
    </row>
  </sheetData>
  <sheetProtection/>
  <mergeCells count="7">
    <mergeCell ref="L3:L4"/>
    <mergeCell ref="B3:B4"/>
    <mergeCell ref="A3:A4"/>
    <mergeCell ref="C3:E3"/>
    <mergeCell ref="H3:K3"/>
    <mergeCell ref="G3:G4"/>
    <mergeCell ref="F3:F4"/>
  </mergeCells>
  <printOptions horizontalCentered="1"/>
  <pageMargins left="0.8401575050954743" right="0.319999996132738" top="0.45000000262823625" bottom="0.6401574987126147" header="0.5118110048489307" footer="0.511811004848930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3"/>
  <sheetViews>
    <sheetView showGridLines="0" showZeros="0" zoomScalePageLayoutView="0" workbookViewId="0" topLeftCell="A1">
      <selection activeCell="A2" sqref="A2"/>
    </sheetView>
  </sheetViews>
  <sheetFormatPr defaultColWidth="6.83203125" defaultRowHeight="11.25"/>
  <cols>
    <col min="1" max="1" width="27.83203125" style="1" customWidth="1"/>
    <col min="2" max="4" width="6.83203125" style="1" customWidth="1"/>
    <col min="5" max="5" width="22.16015625" style="1" customWidth="1"/>
    <col min="6" max="6" width="22" style="1" customWidth="1"/>
    <col min="7" max="7" width="21.66015625" style="1" customWidth="1"/>
    <col min="8" max="8" width="19.16015625" style="1" customWidth="1"/>
    <col min="9" max="9" width="21.5" style="1" customWidth="1"/>
    <col min="10" max="220" width="6.83203125" style="1" customWidth="1"/>
  </cols>
  <sheetData>
    <row r="1" spans="1:8" ht="33.75" customHeight="1">
      <c r="A1" s="4" t="s">
        <v>158</v>
      </c>
      <c r="B1" s="48"/>
      <c r="C1" s="48"/>
      <c r="D1" s="48"/>
      <c r="E1" s="48"/>
      <c r="F1" s="48"/>
      <c r="G1" s="48"/>
      <c r="H1" s="48"/>
    </row>
    <row r="2" spans="1:8" s="65" customFormat="1" ht="19.5" customHeight="1">
      <c r="A2" s="6" t="s">
        <v>177</v>
      </c>
      <c r="B2" s="40"/>
      <c r="C2" s="40"/>
      <c r="D2" s="40"/>
      <c r="E2" s="40"/>
      <c r="F2" s="40"/>
      <c r="G2" s="40"/>
      <c r="H2" s="40"/>
    </row>
    <row r="3" spans="1:8" s="65" customFormat="1" ht="30" customHeight="1">
      <c r="A3" s="95" t="s">
        <v>117</v>
      </c>
      <c r="B3" s="99" t="s">
        <v>53</v>
      </c>
      <c r="C3" s="99"/>
      <c r="D3" s="99"/>
      <c r="E3" s="97" t="s">
        <v>77</v>
      </c>
      <c r="F3" s="99" t="s">
        <v>16</v>
      </c>
      <c r="G3" s="99"/>
      <c r="H3" s="99"/>
    </row>
    <row r="4" spans="1:220" s="67" customFormat="1" ht="54" customHeight="1">
      <c r="A4" s="98"/>
      <c r="B4" s="54" t="s">
        <v>62</v>
      </c>
      <c r="C4" s="55" t="s">
        <v>108</v>
      </c>
      <c r="D4" s="56" t="s">
        <v>106</v>
      </c>
      <c r="E4" s="101"/>
      <c r="F4" s="57" t="s">
        <v>159</v>
      </c>
      <c r="G4" s="58" t="s">
        <v>160</v>
      </c>
      <c r="H4" s="58" t="s">
        <v>102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</row>
    <row r="5" spans="1:8" s="65" customFormat="1" ht="18" customHeight="1">
      <c r="A5" s="43">
        <v>2</v>
      </c>
      <c r="B5" s="43">
        <v>3</v>
      </c>
      <c r="C5" s="43">
        <v>4</v>
      </c>
      <c r="D5" s="43">
        <v>5</v>
      </c>
      <c r="E5" s="43">
        <v>6</v>
      </c>
      <c r="F5" s="109">
        <v>8</v>
      </c>
      <c r="G5" s="60">
        <v>9</v>
      </c>
      <c r="H5" s="60">
        <v>11</v>
      </c>
    </row>
    <row r="6" spans="1:9" s="40" customFormat="1" ht="35.25" customHeight="1">
      <c r="A6" s="93" t="s">
        <v>42</v>
      </c>
      <c r="B6" s="92"/>
      <c r="C6" s="91"/>
      <c r="D6" s="89"/>
      <c r="E6" s="89"/>
      <c r="F6" s="88">
        <v>24402533</v>
      </c>
      <c r="G6" s="90">
        <v>23283120.46</v>
      </c>
      <c r="H6" s="90">
        <v>1119412.54</v>
      </c>
      <c r="I6" s="108"/>
    </row>
    <row r="7" spans="1:9" s="40" customFormat="1" ht="19.5" customHeight="1">
      <c r="A7" s="93"/>
      <c r="B7" s="92"/>
      <c r="C7" s="91"/>
      <c r="D7" s="89"/>
      <c r="E7" s="89"/>
      <c r="F7" s="88">
        <v>24402533</v>
      </c>
      <c r="G7" s="90">
        <v>23283120.46</v>
      </c>
      <c r="H7" s="90">
        <v>1119412.54</v>
      </c>
      <c r="I7" s="108"/>
    </row>
    <row r="8" spans="1:9" s="40" customFormat="1" ht="23.25" customHeight="1">
      <c r="A8" s="93" t="s">
        <v>109</v>
      </c>
      <c r="B8" s="92"/>
      <c r="C8" s="91"/>
      <c r="D8" s="89"/>
      <c r="E8" s="89"/>
      <c r="F8" s="88">
        <v>15410110.81</v>
      </c>
      <c r="G8" s="90">
        <v>14531067.29</v>
      </c>
      <c r="H8" s="90">
        <v>879043.52</v>
      </c>
      <c r="I8" s="108"/>
    </row>
    <row r="9" spans="1:9" ht="23.25" customHeight="1">
      <c r="A9" s="93" t="s">
        <v>4</v>
      </c>
      <c r="B9" s="92" t="s">
        <v>27</v>
      </c>
      <c r="C9" s="91" t="s">
        <v>83</v>
      </c>
      <c r="D9" s="89" t="s">
        <v>150</v>
      </c>
      <c r="E9" s="89" t="s">
        <v>80</v>
      </c>
      <c r="F9" s="88">
        <v>0</v>
      </c>
      <c r="G9" s="90">
        <v>0</v>
      </c>
      <c r="H9" s="90">
        <v>0</v>
      </c>
      <c r="I9" s="108"/>
    </row>
    <row r="10" spans="1:9" ht="23.25" customHeight="1">
      <c r="A10" s="93" t="s">
        <v>4</v>
      </c>
      <c r="B10" s="92" t="s">
        <v>66</v>
      </c>
      <c r="C10" s="91" t="s">
        <v>47</v>
      </c>
      <c r="D10" s="89" t="s">
        <v>11</v>
      </c>
      <c r="E10" s="89" t="s">
        <v>58</v>
      </c>
      <c r="F10" s="88">
        <v>0</v>
      </c>
      <c r="G10" s="90">
        <v>0</v>
      </c>
      <c r="H10" s="90">
        <v>0</v>
      </c>
      <c r="I10" s="108"/>
    </row>
    <row r="11" spans="1:9" ht="23.25" customHeight="1">
      <c r="A11" s="93" t="s">
        <v>4</v>
      </c>
      <c r="B11" s="92" t="s">
        <v>27</v>
      </c>
      <c r="C11" s="91" t="s">
        <v>47</v>
      </c>
      <c r="D11" s="89" t="s">
        <v>115</v>
      </c>
      <c r="E11" s="89" t="s">
        <v>69</v>
      </c>
      <c r="F11" s="88">
        <v>0</v>
      </c>
      <c r="G11" s="90">
        <v>0</v>
      </c>
      <c r="H11" s="90">
        <v>0</v>
      </c>
      <c r="I11" s="108"/>
    </row>
    <row r="12" spans="1:9" ht="23.25" customHeight="1">
      <c r="A12" s="93" t="s">
        <v>4</v>
      </c>
      <c r="B12" s="92" t="s">
        <v>43</v>
      </c>
      <c r="C12" s="91" t="s">
        <v>83</v>
      </c>
      <c r="D12" s="89" t="s">
        <v>1</v>
      </c>
      <c r="E12" s="89" t="s">
        <v>50</v>
      </c>
      <c r="F12" s="88">
        <v>0</v>
      </c>
      <c r="G12" s="90">
        <v>0</v>
      </c>
      <c r="H12" s="90">
        <v>0</v>
      </c>
      <c r="I12" s="108"/>
    </row>
    <row r="13" spans="1:9" ht="23.25" customHeight="1">
      <c r="A13" s="93" t="s">
        <v>4</v>
      </c>
      <c r="B13" s="92" t="s">
        <v>43</v>
      </c>
      <c r="C13" s="91" t="s">
        <v>115</v>
      </c>
      <c r="D13" s="89" t="s">
        <v>118</v>
      </c>
      <c r="E13" s="89" t="s">
        <v>19</v>
      </c>
      <c r="F13" s="88">
        <v>210150.84</v>
      </c>
      <c r="G13" s="90">
        <v>210150.84</v>
      </c>
      <c r="H13" s="90">
        <v>0</v>
      </c>
      <c r="I13" s="108"/>
    </row>
    <row r="14" spans="1:9" ht="23.25" customHeight="1">
      <c r="A14" s="93" t="s">
        <v>4</v>
      </c>
      <c r="B14" s="92" t="s">
        <v>142</v>
      </c>
      <c r="C14" s="91" t="s">
        <v>118</v>
      </c>
      <c r="D14" s="89" t="s">
        <v>11</v>
      </c>
      <c r="E14" s="89" t="s">
        <v>119</v>
      </c>
      <c r="F14" s="88">
        <v>0</v>
      </c>
      <c r="G14" s="90">
        <v>0</v>
      </c>
      <c r="H14" s="90">
        <v>0</v>
      </c>
      <c r="I14" s="108"/>
    </row>
    <row r="15" spans="1:9" ht="23.25" customHeight="1">
      <c r="A15" s="93" t="s">
        <v>4</v>
      </c>
      <c r="B15" s="92" t="s">
        <v>152</v>
      </c>
      <c r="C15" s="91" t="s">
        <v>46</v>
      </c>
      <c r="D15" s="89" t="s">
        <v>81</v>
      </c>
      <c r="E15" s="89" t="s">
        <v>130</v>
      </c>
      <c r="F15" s="88">
        <v>0</v>
      </c>
      <c r="G15" s="90">
        <v>0</v>
      </c>
      <c r="H15" s="90">
        <v>0</v>
      </c>
      <c r="I15" s="108"/>
    </row>
    <row r="16" spans="1:9" ht="23.25" customHeight="1">
      <c r="A16" s="93" t="s">
        <v>4</v>
      </c>
      <c r="B16" s="92" t="s">
        <v>57</v>
      </c>
      <c r="C16" s="91" t="s">
        <v>83</v>
      </c>
      <c r="D16" s="89" t="s">
        <v>83</v>
      </c>
      <c r="E16" s="89" t="s">
        <v>56</v>
      </c>
      <c r="F16" s="88">
        <v>112859.43</v>
      </c>
      <c r="G16" s="90">
        <v>112859.43</v>
      </c>
      <c r="H16" s="90">
        <v>0</v>
      </c>
      <c r="I16" s="108"/>
    </row>
    <row r="17" spans="1:9" ht="23.25" customHeight="1">
      <c r="A17" s="93" t="s">
        <v>4</v>
      </c>
      <c r="B17" s="92" t="s">
        <v>43</v>
      </c>
      <c r="C17" s="91" t="s">
        <v>47</v>
      </c>
      <c r="D17" s="89" t="s">
        <v>115</v>
      </c>
      <c r="E17" s="89" t="s">
        <v>74</v>
      </c>
      <c r="F17" s="88">
        <v>806356.8</v>
      </c>
      <c r="G17" s="90">
        <v>806356.8</v>
      </c>
      <c r="H17" s="90">
        <v>0</v>
      </c>
      <c r="I17" s="108"/>
    </row>
    <row r="18" spans="1:9" ht="23.25" customHeight="1">
      <c r="A18" s="93" t="s">
        <v>4</v>
      </c>
      <c r="B18" s="92" t="s">
        <v>152</v>
      </c>
      <c r="C18" s="91" t="s">
        <v>46</v>
      </c>
      <c r="D18" s="89" t="s">
        <v>118</v>
      </c>
      <c r="E18" s="89" t="s">
        <v>126</v>
      </c>
      <c r="F18" s="88">
        <v>12238088.9</v>
      </c>
      <c r="G18" s="90">
        <v>11359045.38</v>
      </c>
      <c r="H18" s="90">
        <v>879043.52</v>
      </c>
      <c r="I18" s="108"/>
    </row>
    <row r="19" spans="1:9" ht="23.25" customHeight="1">
      <c r="A19" s="93" t="s">
        <v>4</v>
      </c>
      <c r="B19" s="92" t="s">
        <v>66</v>
      </c>
      <c r="C19" s="91" t="s">
        <v>92</v>
      </c>
      <c r="D19" s="89" t="s">
        <v>118</v>
      </c>
      <c r="E19" s="89" t="s">
        <v>144</v>
      </c>
      <c r="F19" s="88">
        <v>523455.84</v>
      </c>
      <c r="G19" s="90">
        <v>523455.84</v>
      </c>
      <c r="H19" s="90">
        <v>0</v>
      </c>
      <c r="I19" s="108"/>
    </row>
    <row r="20" spans="1:9" ht="23.25" customHeight="1">
      <c r="A20" s="93" t="s">
        <v>4</v>
      </c>
      <c r="B20" s="92" t="s">
        <v>57</v>
      </c>
      <c r="C20" s="91" t="s">
        <v>83</v>
      </c>
      <c r="D20" s="89" t="s">
        <v>118</v>
      </c>
      <c r="E20" s="89" t="s">
        <v>13</v>
      </c>
      <c r="F20" s="88">
        <v>513192</v>
      </c>
      <c r="G20" s="90">
        <v>513192</v>
      </c>
      <c r="H20" s="90">
        <v>0</v>
      </c>
      <c r="I20" s="108"/>
    </row>
    <row r="21" spans="1:9" ht="23.25" customHeight="1">
      <c r="A21" s="93" t="s">
        <v>4</v>
      </c>
      <c r="B21" s="92" t="s">
        <v>43</v>
      </c>
      <c r="C21" s="91" t="s">
        <v>115</v>
      </c>
      <c r="D21" s="89" t="s">
        <v>115</v>
      </c>
      <c r="E21" s="89" t="s">
        <v>94</v>
      </c>
      <c r="F21" s="88">
        <v>1006007</v>
      </c>
      <c r="G21" s="90">
        <v>1006007</v>
      </c>
      <c r="H21" s="90">
        <v>0</v>
      </c>
      <c r="I21" s="108"/>
    </row>
    <row r="22" spans="1:9" ht="23.25" customHeight="1">
      <c r="A22" s="93" t="s">
        <v>4</v>
      </c>
      <c r="B22" s="92" t="s">
        <v>43</v>
      </c>
      <c r="C22" s="91" t="s">
        <v>61</v>
      </c>
      <c r="D22" s="89" t="s">
        <v>83</v>
      </c>
      <c r="E22" s="89" t="s">
        <v>139</v>
      </c>
      <c r="F22" s="88">
        <v>0</v>
      </c>
      <c r="G22" s="90">
        <v>0</v>
      </c>
      <c r="H22" s="90">
        <v>0</v>
      </c>
      <c r="I22" s="108"/>
    </row>
    <row r="23" spans="1:9" ht="23.25" customHeight="1">
      <c r="A23" s="93" t="s">
        <v>4</v>
      </c>
      <c r="B23" s="92" t="s">
        <v>98</v>
      </c>
      <c r="C23" s="91" t="s">
        <v>118</v>
      </c>
      <c r="D23" s="89" t="s">
        <v>11</v>
      </c>
      <c r="E23" s="89" t="s">
        <v>138</v>
      </c>
      <c r="F23" s="88">
        <v>0</v>
      </c>
      <c r="G23" s="90">
        <v>0</v>
      </c>
      <c r="H23" s="90">
        <v>0</v>
      </c>
      <c r="I23" s="108"/>
    </row>
    <row r="24" spans="1:9" ht="23.25" customHeight="1">
      <c r="A24" s="93" t="s">
        <v>4</v>
      </c>
      <c r="B24" s="92" t="s">
        <v>152</v>
      </c>
      <c r="C24" s="91" t="s">
        <v>46</v>
      </c>
      <c r="D24" s="89" t="s">
        <v>11</v>
      </c>
      <c r="E24" s="89" t="s">
        <v>15</v>
      </c>
      <c r="F24" s="88">
        <v>0</v>
      </c>
      <c r="G24" s="90">
        <v>0</v>
      </c>
      <c r="H24" s="90">
        <v>0</v>
      </c>
      <c r="I24" s="108"/>
    </row>
    <row r="25" spans="1:9" ht="23.25" customHeight="1">
      <c r="A25" s="93" t="s">
        <v>4</v>
      </c>
      <c r="B25" s="92" t="s">
        <v>152</v>
      </c>
      <c r="C25" s="91" t="s">
        <v>11</v>
      </c>
      <c r="D25" s="89" t="s">
        <v>11</v>
      </c>
      <c r="E25" s="89" t="s">
        <v>122</v>
      </c>
      <c r="F25" s="88">
        <v>0</v>
      </c>
      <c r="G25" s="90">
        <v>0</v>
      </c>
      <c r="H25" s="90">
        <v>0</v>
      </c>
      <c r="I25" s="108"/>
    </row>
    <row r="26" spans="1:9" ht="23.25" customHeight="1">
      <c r="A26" s="93" t="s">
        <v>4</v>
      </c>
      <c r="B26" s="92" t="s">
        <v>76</v>
      </c>
      <c r="C26" s="91" t="s">
        <v>118</v>
      </c>
      <c r="D26" s="89" t="s">
        <v>11</v>
      </c>
      <c r="E26" s="89" t="s">
        <v>63</v>
      </c>
      <c r="F26" s="88">
        <v>0</v>
      </c>
      <c r="G26" s="90">
        <v>0</v>
      </c>
      <c r="H26" s="90">
        <v>0</v>
      </c>
      <c r="I26" s="108"/>
    </row>
    <row r="27" spans="1:9" ht="23.25" customHeight="1">
      <c r="A27" s="93" t="s">
        <v>4</v>
      </c>
      <c r="B27" s="92" t="s">
        <v>152</v>
      </c>
      <c r="C27" s="91" t="s">
        <v>115</v>
      </c>
      <c r="D27" s="89" t="s">
        <v>11</v>
      </c>
      <c r="E27" s="89" t="s">
        <v>146</v>
      </c>
      <c r="F27" s="88">
        <v>0</v>
      </c>
      <c r="G27" s="90">
        <v>0</v>
      </c>
      <c r="H27" s="90">
        <v>0</v>
      </c>
      <c r="I27" s="108"/>
    </row>
    <row r="28" spans="1:9" ht="23.25" customHeight="1">
      <c r="A28" s="93" t="s">
        <v>4</v>
      </c>
      <c r="B28" s="92" t="s">
        <v>27</v>
      </c>
      <c r="C28" s="91" t="s">
        <v>47</v>
      </c>
      <c r="D28" s="89" t="s">
        <v>11</v>
      </c>
      <c r="E28" s="89" t="s">
        <v>24</v>
      </c>
      <c r="F28" s="88">
        <v>0</v>
      </c>
      <c r="G28" s="90">
        <v>0</v>
      </c>
      <c r="H28" s="90">
        <v>0</v>
      </c>
      <c r="I28" s="108"/>
    </row>
    <row r="29" spans="1:9" ht="12">
      <c r="A29" s="93" t="s">
        <v>4</v>
      </c>
      <c r="B29" s="92" t="s">
        <v>152</v>
      </c>
      <c r="C29" s="91" t="s">
        <v>92</v>
      </c>
      <c r="D29" s="89" t="s">
        <v>11</v>
      </c>
      <c r="E29" s="89" t="s">
        <v>132</v>
      </c>
      <c r="F29" s="88">
        <v>0</v>
      </c>
      <c r="G29" s="90">
        <v>0</v>
      </c>
      <c r="H29" s="90">
        <v>0</v>
      </c>
      <c r="I29" s="108"/>
    </row>
    <row r="30" spans="1:9" ht="12">
      <c r="A30" s="93" t="s">
        <v>113</v>
      </c>
      <c r="B30" s="92"/>
      <c r="C30" s="91"/>
      <c r="D30" s="89"/>
      <c r="E30" s="89"/>
      <c r="F30" s="88">
        <v>5524984.28</v>
      </c>
      <c r="G30" s="90">
        <v>5370252.02</v>
      </c>
      <c r="H30" s="90">
        <v>154732.26</v>
      </c>
      <c r="I30" s="108"/>
    </row>
    <row r="31" spans="1:9" ht="12">
      <c r="A31" s="93" t="s">
        <v>34</v>
      </c>
      <c r="B31" s="92" t="s">
        <v>43</v>
      </c>
      <c r="C31" s="91" t="s">
        <v>115</v>
      </c>
      <c r="D31" s="89" t="s">
        <v>83</v>
      </c>
      <c r="E31" s="89" t="s">
        <v>141</v>
      </c>
      <c r="F31" s="88">
        <v>110698.2</v>
      </c>
      <c r="G31" s="90">
        <v>110698.2</v>
      </c>
      <c r="H31" s="90">
        <v>0</v>
      </c>
      <c r="I31" s="108"/>
    </row>
    <row r="32" spans="1:9" ht="22.5">
      <c r="A32" s="93" t="s">
        <v>34</v>
      </c>
      <c r="B32" s="92" t="s">
        <v>43</v>
      </c>
      <c r="C32" s="91" t="s">
        <v>115</v>
      </c>
      <c r="D32" s="89" t="s">
        <v>115</v>
      </c>
      <c r="E32" s="89" t="s">
        <v>94</v>
      </c>
      <c r="F32" s="88">
        <v>695552.73</v>
      </c>
      <c r="G32" s="90">
        <v>695552.73</v>
      </c>
      <c r="H32" s="90">
        <v>0</v>
      </c>
      <c r="I32" s="108"/>
    </row>
    <row r="33" spans="1:9" ht="12">
      <c r="A33" s="93" t="s">
        <v>34</v>
      </c>
      <c r="B33" s="92" t="s">
        <v>66</v>
      </c>
      <c r="C33" s="91" t="s">
        <v>92</v>
      </c>
      <c r="D33" s="89" t="s">
        <v>83</v>
      </c>
      <c r="E33" s="89" t="s">
        <v>124</v>
      </c>
      <c r="F33" s="88">
        <v>170185.7</v>
      </c>
      <c r="G33" s="90">
        <v>170185.7</v>
      </c>
      <c r="H33" s="90">
        <v>0</v>
      </c>
      <c r="I33" s="108"/>
    </row>
    <row r="34" spans="1:9" ht="12">
      <c r="A34" s="93" t="s">
        <v>34</v>
      </c>
      <c r="B34" s="92" t="s">
        <v>152</v>
      </c>
      <c r="C34" s="91" t="s">
        <v>81</v>
      </c>
      <c r="D34" s="89" t="s">
        <v>10</v>
      </c>
      <c r="E34" s="89" t="s">
        <v>101</v>
      </c>
      <c r="F34" s="88">
        <v>4117314.14</v>
      </c>
      <c r="G34" s="90">
        <v>3962581.88</v>
      </c>
      <c r="H34" s="90">
        <v>154732.26</v>
      </c>
      <c r="I34" s="108"/>
    </row>
    <row r="35" spans="1:9" ht="12">
      <c r="A35" s="93" t="s">
        <v>34</v>
      </c>
      <c r="B35" s="92" t="s">
        <v>57</v>
      </c>
      <c r="C35" s="91" t="s">
        <v>83</v>
      </c>
      <c r="D35" s="89" t="s">
        <v>118</v>
      </c>
      <c r="E35" s="89" t="s">
        <v>13</v>
      </c>
      <c r="F35" s="88">
        <v>354553.53</v>
      </c>
      <c r="G35" s="90">
        <v>354553.53</v>
      </c>
      <c r="H35" s="90">
        <v>0</v>
      </c>
      <c r="I35" s="108"/>
    </row>
    <row r="36" spans="1:9" ht="12">
      <c r="A36" s="93" t="s">
        <v>34</v>
      </c>
      <c r="B36" s="92" t="s">
        <v>57</v>
      </c>
      <c r="C36" s="91" t="s">
        <v>83</v>
      </c>
      <c r="D36" s="89" t="s">
        <v>83</v>
      </c>
      <c r="E36" s="89" t="s">
        <v>56</v>
      </c>
      <c r="F36" s="88">
        <v>76679.98</v>
      </c>
      <c r="G36" s="90">
        <v>76679.98000000001</v>
      </c>
      <c r="H36" s="90">
        <v>0</v>
      </c>
      <c r="I36" s="108"/>
    </row>
    <row r="37" spans="1:9" ht="12">
      <c r="A37" s="93" t="s">
        <v>103</v>
      </c>
      <c r="B37" s="92"/>
      <c r="C37" s="91"/>
      <c r="D37" s="89"/>
      <c r="E37" s="89"/>
      <c r="F37" s="88">
        <v>3467437.91</v>
      </c>
      <c r="G37" s="90">
        <v>3381801.15</v>
      </c>
      <c r="H37" s="90">
        <v>85636.76</v>
      </c>
      <c r="I37" s="108"/>
    </row>
    <row r="38" spans="1:9" ht="22.5">
      <c r="A38" s="93" t="s">
        <v>45</v>
      </c>
      <c r="B38" s="92" t="s">
        <v>43</v>
      </c>
      <c r="C38" s="91" t="s">
        <v>115</v>
      </c>
      <c r="D38" s="89" t="s">
        <v>115</v>
      </c>
      <c r="E38" s="89" t="s">
        <v>94</v>
      </c>
      <c r="F38" s="88">
        <v>396751.66</v>
      </c>
      <c r="G38" s="90">
        <v>396751.66</v>
      </c>
      <c r="H38" s="90">
        <v>0</v>
      </c>
      <c r="I38" s="108"/>
    </row>
    <row r="39" spans="1:9" ht="12">
      <c r="A39" s="93" t="s">
        <v>45</v>
      </c>
      <c r="B39" s="92" t="s">
        <v>43</v>
      </c>
      <c r="C39" s="91" t="s">
        <v>115</v>
      </c>
      <c r="D39" s="89" t="s">
        <v>83</v>
      </c>
      <c r="E39" s="89" t="s">
        <v>141</v>
      </c>
      <c r="F39" s="88">
        <v>179109.36</v>
      </c>
      <c r="G39" s="90">
        <v>179109.36</v>
      </c>
      <c r="H39" s="90">
        <v>0</v>
      </c>
      <c r="I39" s="108"/>
    </row>
    <row r="40" spans="1:9" ht="12">
      <c r="A40" s="93" t="s">
        <v>45</v>
      </c>
      <c r="B40" s="92" t="s">
        <v>57</v>
      </c>
      <c r="C40" s="91" t="s">
        <v>83</v>
      </c>
      <c r="D40" s="89" t="s">
        <v>83</v>
      </c>
      <c r="E40" s="89" t="s">
        <v>56</v>
      </c>
      <c r="F40" s="88">
        <v>47187.84</v>
      </c>
      <c r="G40" s="90">
        <v>47187.84</v>
      </c>
      <c r="H40" s="90">
        <v>0</v>
      </c>
      <c r="I40" s="108"/>
    </row>
    <row r="41" spans="1:9" ht="12">
      <c r="A41" s="93" t="s">
        <v>45</v>
      </c>
      <c r="B41" s="92" t="s">
        <v>66</v>
      </c>
      <c r="C41" s="91" t="s">
        <v>92</v>
      </c>
      <c r="D41" s="89" t="s">
        <v>83</v>
      </c>
      <c r="E41" s="89" t="s">
        <v>124</v>
      </c>
      <c r="F41" s="88">
        <v>96989.07</v>
      </c>
      <c r="G41" s="90">
        <v>96989.07</v>
      </c>
      <c r="H41" s="90">
        <v>0</v>
      </c>
      <c r="I41" s="108"/>
    </row>
    <row r="42" spans="1:9" ht="12">
      <c r="A42" s="93" t="s">
        <v>45</v>
      </c>
      <c r="B42" s="92" t="s">
        <v>27</v>
      </c>
      <c r="C42" s="91" t="s">
        <v>118</v>
      </c>
      <c r="D42" s="89" t="s">
        <v>0</v>
      </c>
      <c r="E42" s="89" t="s">
        <v>101</v>
      </c>
      <c r="F42" s="88">
        <v>2545339.42</v>
      </c>
      <c r="G42" s="90">
        <v>2459702.66</v>
      </c>
      <c r="H42" s="90">
        <v>85636.76</v>
      </c>
      <c r="I42" s="108"/>
    </row>
    <row r="43" spans="1:9" ht="12">
      <c r="A43" s="93" t="s">
        <v>45</v>
      </c>
      <c r="B43" s="92" t="s">
        <v>57</v>
      </c>
      <c r="C43" s="91" t="s">
        <v>83</v>
      </c>
      <c r="D43" s="89" t="s">
        <v>118</v>
      </c>
      <c r="E43" s="89" t="s">
        <v>13</v>
      </c>
      <c r="F43" s="88">
        <v>202060.56</v>
      </c>
      <c r="G43" s="90">
        <v>202060.56</v>
      </c>
      <c r="H43" s="90">
        <v>0</v>
      </c>
      <c r="I43" s="108"/>
    </row>
  </sheetData>
  <sheetProtection/>
  <mergeCells count="4">
    <mergeCell ref="F3:H3"/>
    <mergeCell ref="A3:A4"/>
    <mergeCell ref="B3:D3"/>
    <mergeCell ref="E3:E4"/>
  </mergeCells>
  <printOptions horizontalCentered="1"/>
  <pageMargins left="0.39370078740157477" right="0" top="0.4330708755282905" bottom="0.6299212692290779" header="0.5118110048489307" footer="0.5118110048489307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showGridLines="0" showZeros="0" zoomScalePageLayoutView="0" workbookViewId="0" topLeftCell="A1">
      <selection activeCell="A3" sqref="A3"/>
    </sheetView>
  </sheetViews>
  <sheetFormatPr defaultColWidth="6.83203125" defaultRowHeight="12.75" customHeight="1"/>
  <cols>
    <col min="1" max="1" width="10.5" style="1" customWidth="1"/>
    <col min="2" max="2" width="20.16015625" style="1" customWidth="1"/>
    <col min="3" max="3" width="10.5" style="1" customWidth="1"/>
    <col min="4" max="4" width="14.33203125" style="1" customWidth="1"/>
    <col min="5" max="5" width="14.83203125" style="1" customWidth="1"/>
    <col min="6" max="6" width="15.16015625" style="1" customWidth="1"/>
    <col min="7" max="7" width="11" style="1" customWidth="1"/>
    <col min="8" max="8" width="15.33203125" style="1" customWidth="1"/>
    <col min="9" max="9" width="14" style="1" customWidth="1"/>
    <col min="10" max="10" width="12.16015625" style="1" customWidth="1"/>
    <col min="11" max="11" width="8.83203125" style="1" customWidth="1"/>
    <col min="12" max="12" width="14" style="1" customWidth="1"/>
    <col min="13" max="13" width="13.16015625" style="1" customWidth="1"/>
    <col min="14" max="15" width="7.66015625" style="1" customWidth="1"/>
    <col min="16" max="16" width="13.16015625" style="1" customWidth="1"/>
    <col min="17" max="16384" width="6.83203125" style="1" customWidth="1"/>
  </cols>
  <sheetData>
    <row r="1" spans="1:16" ht="36" customHeight="1">
      <c r="A1" s="39" t="s">
        <v>30</v>
      </c>
      <c r="B1" s="70"/>
      <c r="C1" s="70"/>
      <c r="D1" s="70"/>
      <c r="E1" s="70"/>
      <c r="F1" s="70"/>
      <c r="G1" s="70"/>
      <c r="H1" s="70"/>
      <c r="I1" s="64"/>
      <c r="J1" s="64"/>
      <c r="K1" s="64"/>
      <c r="L1" s="64"/>
      <c r="M1" s="64"/>
      <c r="N1" s="64"/>
      <c r="O1" s="64"/>
      <c r="P1" s="64"/>
    </row>
    <row r="2" spans="4:8" ht="0.75" customHeight="1">
      <c r="D2" s="68"/>
      <c r="E2" s="68"/>
      <c r="F2" s="68"/>
      <c r="G2" s="68"/>
      <c r="H2" s="68"/>
    </row>
    <row r="3" spans="1:16" ht="11.25" customHeight="1">
      <c r="A3" s="6" t="s">
        <v>178</v>
      </c>
      <c r="E3" s="68"/>
      <c r="F3" s="68"/>
      <c r="G3" s="68"/>
      <c r="H3" s="68"/>
      <c r="P3" s="51" t="s">
        <v>9</v>
      </c>
    </row>
    <row r="4" spans="1:16" ht="17.25" customHeight="1">
      <c r="A4" s="99" t="s">
        <v>37</v>
      </c>
      <c r="B4" s="99" t="s">
        <v>117</v>
      </c>
      <c r="C4" s="99" t="s">
        <v>53</v>
      </c>
      <c r="D4" s="99" t="s">
        <v>77</v>
      </c>
      <c r="E4" s="80" t="s">
        <v>114</v>
      </c>
      <c r="F4" s="80"/>
      <c r="G4" s="80"/>
      <c r="H4" s="80"/>
      <c r="I4" s="80" t="s">
        <v>121</v>
      </c>
      <c r="J4" s="81"/>
      <c r="K4" s="81"/>
      <c r="L4" s="81"/>
      <c r="M4" s="81" t="s">
        <v>134</v>
      </c>
      <c r="N4" s="81"/>
      <c r="O4" s="81"/>
      <c r="P4" s="81"/>
    </row>
    <row r="5" spans="1:16" ht="20.25" customHeight="1">
      <c r="A5" s="99"/>
      <c r="B5" s="99"/>
      <c r="C5" s="99"/>
      <c r="D5" s="99"/>
      <c r="E5" s="112" t="s">
        <v>42</v>
      </c>
      <c r="F5" s="107" t="s">
        <v>140</v>
      </c>
      <c r="G5" s="99" t="s">
        <v>85</v>
      </c>
      <c r="H5" s="103" t="s">
        <v>75</v>
      </c>
      <c r="I5" s="112" t="s">
        <v>87</v>
      </c>
      <c r="J5" s="107" t="s">
        <v>51</v>
      </c>
      <c r="K5" s="107" t="s">
        <v>85</v>
      </c>
      <c r="L5" s="107" t="s">
        <v>75</v>
      </c>
      <c r="M5" s="112" t="s">
        <v>87</v>
      </c>
      <c r="N5" s="107" t="s">
        <v>147</v>
      </c>
      <c r="O5" s="107" t="s">
        <v>85</v>
      </c>
      <c r="P5" s="107" t="s">
        <v>75</v>
      </c>
    </row>
    <row r="6" spans="1:16" ht="36" customHeight="1">
      <c r="A6" s="99"/>
      <c r="B6" s="99"/>
      <c r="C6" s="99"/>
      <c r="D6" s="99"/>
      <c r="E6" s="112"/>
      <c r="F6" s="107"/>
      <c r="G6" s="99"/>
      <c r="H6" s="103"/>
      <c r="I6" s="112"/>
      <c r="J6" s="107"/>
      <c r="K6" s="107"/>
      <c r="L6" s="107"/>
      <c r="M6" s="112"/>
      <c r="N6" s="107"/>
      <c r="O6" s="107"/>
      <c r="P6" s="107"/>
    </row>
    <row r="7" spans="1:16" ht="18.75" customHeight="1">
      <c r="A7" s="42">
        <v>1</v>
      </c>
      <c r="B7" s="42">
        <v>2</v>
      </c>
      <c r="C7" s="42">
        <v>3</v>
      </c>
      <c r="D7" s="42">
        <v>4</v>
      </c>
      <c r="E7" s="110">
        <v>6</v>
      </c>
      <c r="F7" s="66">
        <v>7</v>
      </c>
      <c r="G7" s="66">
        <v>8</v>
      </c>
      <c r="H7" s="66">
        <v>9</v>
      </c>
      <c r="I7" s="110">
        <v>10</v>
      </c>
      <c r="J7" s="82">
        <v>11</v>
      </c>
      <c r="K7" s="82">
        <v>12</v>
      </c>
      <c r="L7" s="83">
        <v>13</v>
      </c>
      <c r="M7" s="113">
        <v>14</v>
      </c>
      <c r="N7" s="82">
        <v>15</v>
      </c>
      <c r="O7" s="82">
        <v>16</v>
      </c>
      <c r="P7" s="82">
        <v>17</v>
      </c>
    </row>
    <row r="8" spans="1:17" ht="19.5" customHeight="1">
      <c r="A8" s="114"/>
      <c r="B8" s="114" t="s">
        <v>42</v>
      </c>
      <c r="C8" s="114"/>
      <c r="D8" s="115"/>
      <c r="E8" s="111">
        <f>E9+E10</f>
        <v>421000</v>
      </c>
      <c r="F8" s="111">
        <f aca="true" t="shared" si="0" ref="F8:P8">F9+F10</f>
        <v>168000</v>
      </c>
      <c r="G8" s="111">
        <f t="shared" si="0"/>
        <v>0</v>
      </c>
      <c r="H8" s="111">
        <f t="shared" si="0"/>
        <v>253000</v>
      </c>
      <c r="I8" s="111">
        <f t="shared" si="0"/>
        <v>281000</v>
      </c>
      <c r="J8" s="111">
        <f t="shared" si="0"/>
        <v>168000</v>
      </c>
      <c r="K8" s="111">
        <f t="shared" si="0"/>
        <v>0</v>
      </c>
      <c r="L8" s="111">
        <f t="shared" si="0"/>
        <v>113000</v>
      </c>
      <c r="M8" s="111">
        <f t="shared" si="0"/>
        <v>140000</v>
      </c>
      <c r="N8" s="111">
        <f t="shared" si="0"/>
        <v>0</v>
      </c>
      <c r="O8" s="111">
        <f t="shared" si="0"/>
        <v>0</v>
      </c>
      <c r="P8" s="111">
        <f t="shared" si="0"/>
        <v>140000</v>
      </c>
      <c r="Q8" s="2"/>
    </row>
    <row r="9" spans="1:17" ht="19.5" customHeight="1">
      <c r="A9" s="93" t="s">
        <v>38</v>
      </c>
      <c r="B9" s="93" t="s">
        <v>4</v>
      </c>
      <c r="C9" s="93" t="s">
        <v>14</v>
      </c>
      <c r="D9" s="94" t="s">
        <v>126</v>
      </c>
      <c r="E9" s="111">
        <v>370000</v>
      </c>
      <c r="F9" s="88">
        <v>140000</v>
      </c>
      <c r="G9" s="88">
        <v>0</v>
      </c>
      <c r="H9" s="88">
        <v>230000</v>
      </c>
      <c r="I9" s="111">
        <v>230000</v>
      </c>
      <c r="J9" s="88">
        <v>140000</v>
      </c>
      <c r="K9" s="88">
        <v>0</v>
      </c>
      <c r="L9" s="88">
        <v>90000</v>
      </c>
      <c r="M9" s="111">
        <v>140000</v>
      </c>
      <c r="N9" s="88">
        <v>0</v>
      </c>
      <c r="O9" s="88">
        <v>0</v>
      </c>
      <c r="P9" s="88">
        <v>140000</v>
      </c>
      <c r="Q9" s="2"/>
    </row>
    <row r="10" spans="1:17" ht="19.5" customHeight="1">
      <c r="A10" s="93" t="s">
        <v>72</v>
      </c>
      <c r="B10" s="93" t="s">
        <v>34</v>
      </c>
      <c r="C10" s="93" t="s">
        <v>6</v>
      </c>
      <c r="D10" s="94" t="s">
        <v>101</v>
      </c>
      <c r="E10" s="111">
        <v>51000</v>
      </c>
      <c r="F10" s="88">
        <v>28000</v>
      </c>
      <c r="G10" s="88">
        <v>0</v>
      </c>
      <c r="H10" s="88">
        <v>23000</v>
      </c>
      <c r="I10" s="111">
        <v>51000</v>
      </c>
      <c r="J10" s="88">
        <v>28000</v>
      </c>
      <c r="K10" s="88">
        <v>0</v>
      </c>
      <c r="L10" s="88">
        <v>23000</v>
      </c>
      <c r="M10" s="111">
        <v>0</v>
      </c>
      <c r="N10" s="88">
        <v>0</v>
      </c>
      <c r="O10" s="88">
        <v>0</v>
      </c>
      <c r="P10" s="88">
        <v>0</v>
      </c>
      <c r="Q10" s="2"/>
    </row>
    <row r="11" spans="4:17" ht="19.5" customHeight="1">
      <c r="D11" s="2"/>
      <c r="J11" s="2"/>
      <c r="K11" s="2"/>
      <c r="L11" s="2"/>
      <c r="M11" s="2"/>
      <c r="N11" s="2"/>
      <c r="O11" s="2"/>
      <c r="P11" s="2"/>
      <c r="Q11" s="2"/>
    </row>
    <row r="12" spans="4:17" ht="19.5" customHeight="1">
      <c r="D12" s="2"/>
      <c r="E12" s="2"/>
      <c r="J12" s="2"/>
      <c r="K12" s="2"/>
      <c r="L12" s="2"/>
      <c r="M12" s="2"/>
      <c r="N12" s="2"/>
      <c r="O12" s="2"/>
      <c r="P12" s="2"/>
      <c r="Q12" s="2"/>
    </row>
    <row r="13" spans="4:17" ht="19.5" customHeight="1">
      <c r="D13" s="2"/>
      <c r="E13" s="2"/>
      <c r="F13" s="2"/>
      <c r="K13" s="2"/>
      <c r="L13" s="2"/>
      <c r="M13" s="2"/>
      <c r="N13" s="2"/>
      <c r="O13" s="2"/>
      <c r="P13" s="2"/>
      <c r="Q13" s="2"/>
    </row>
    <row r="14" spans="5:18" ht="19.5" customHeight="1">
      <c r="E14" s="2"/>
      <c r="F14" s="2"/>
      <c r="K14" s="2"/>
      <c r="L14" s="2"/>
      <c r="M14" s="2"/>
      <c r="O14" s="2"/>
      <c r="P14" s="2"/>
      <c r="Q14" s="2"/>
      <c r="R14" s="2"/>
    </row>
    <row r="15" spans="7:19" ht="12.75" customHeight="1">
      <c r="G15" s="2"/>
      <c r="L15" s="2"/>
      <c r="N15" s="2"/>
      <c r="O15" s="2"/>
      <c r="R15" s="2"/>
      <c r="S15" s="2"/>
    </row>
    <row r="16" spans="7:14" ht="12.75" customHeight="1">
      <c r="G16" s="2"/>
      <c r="L16" s="2"/>
      <c r="N16" s="2"/>
    </row>
    <row r="17" spans="8:9" ht="12.75" customHeight="1">
      <c r="H17" s="2"/>
      <c r="I17" s="2"/>
    </row>
    <row r="18" spans="7:13" ht="12.75" customHeight="1">
      <c r="G18" s="2"/>
      <c r="J18" s="2"/>
      <c r="M18" s="2"/>
    </row>
    <row r="19" ht="12.75" customHeight="1">
      <c r="K19" s="2"/>
    </row>
    <row r="20" spans="8:11" ht="12.75" customHeight="1">
      <c r="H20" s="2"/>
      <c r="K20" s="2"/>
    </row>
    <row r="21" ht="12.75" customHeight="1">
      <c r="L21" s="2"/>
    </row>
    <row r="22" ht="12.75" customHeight="1">
      <c r="M22" s="2"/>
    </row>
    <row r="23" ht="12.75" customHeight="1">
      <c r="K23" s="2"/>
    </row>
  </sheetData>
  <sheetProtection/>
  <mergeCells count="16">
    <mergeCell ref="E5:E6"/>
    <mergeCell ref="F5:F6"/>
    <mergeCell ref="M5:M6"/>
    <mergeCell ref="N5:N6"/>
    <mergeCell ref="A4:A6"/>
    <mergeCell ref="B4:B6"/>
    <mergeCell ref="D4:D6"/>
    <mergeCell ref="C4:C6"/>
    <mergeCell ref="O5:O6"/>
    <mergeCell ref="P5:P6"/>
    <mergeCell ref="G5:G6"/>
    <mergeCell ref="H5:H6"/>
    <mergeCell ref="I5:I6"/>
    <mergeCell ref="J5:J6"/>
    <mergeCell ref="K5:K6"/>
    <mergeCell ref="L5:L6"/>
  </mergeCells>
  <printOptions horizontalCentered="1"/>
  <pageMargins left="0.3299999894119623" right="0" top="0.45000000262823625" bottom="0.19685039370078738" header="0.42007875254773713" footer="0.15748031730726947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showZeros="0" zoomScalePageLayoutView="0" workbookViewId="0" topLeftCell="A1">
      <selection activeCell="C5" sqref="C5"/>
    </sheetView>
  </sheetViews>
  <sheetFormatPr defaultColWidth="5" defaultRowHeight="11.25"/>
  <cols>
    <col min="1" max="1" width="41" style="5" customWidth="1"/>
    <col min="2" max="2" width="19" style="5" customWidth="1"/>
    <col min="3" max="3" width="31.33203125" style="5" customWidth="1"/>
    <col min="4" max="4" width="16.66015625" style="5" customWidth="1"/>
    <col min="5" max="5" width="27.83203125" style="5" customWidth="1"/>
    <col min="6" max="6" width="22.83203125" style="5" customWidth="1"/>
    <col min="7" max="16384" width="5" style="5" customWidth="1"/>
  </cols>
  <sheetData>
    <row r="1" spans="1:7" ht="36.75" customHeight="1">
      <c r="A1" s="4" t="s">
        <v>157</v>
      </c>
      <c r="B1" s="3"/>
      <c r="C1" s="69"/>
      <c r="D1" s="69"/>
      <c r="E1" s="69"/>
      <c r="F1" s="69"/>
      <c r="G1" s="18"/>
    </row>
    <row r="2" spans="1:10" ht="17.25" customHeight="1">
      <c r="A2" s="6" t="s">
        <v>179</v>
      </c>
      <c r="B2" s="85" t="s">
        <v>29</v>
      </c>
      <c r="C2" s="85"/>
      <c r="D2" s="7"/>
      <c r="E2" s="7"/>
      <c r="F2" s="8" t="s">
        <v>9</v>
      </c>
      <c r="H2" s="18"/>
      <c r="I2" s="18"/>
      <c r="J2" s="18"/>
    </row>
    <row r="3" spans="1:11" ht="19.5" customHeight="1">
      <c r="A3" s="9" t="s">
        <v>154</v>
      </c>
      <c r="B3" s="86"/>
      <c r="C3" s="10" t="s">
        <v>131</v>
      </c>
      <c r="D3" s="10"/>
      <c r="E3" s="10"/>
      <c r="F3" s="11"/>
      <c r="J3" s="18"/>
      <c r="K3" s="18"/>
    </row>
    <row r="4" spans="1:11" ht="27" customHeight="1">
      <c r="A4" s="12" t="s">
        <v>48</v>
      </c>
      <c r="B4" s="72" t="s">
        <v>70</v>
      </c>
      <c r="C4" s="12" t="s">
        <v>129</v>
      </c>
      <c r="D4" s="72" t="s">
        <v>70</v>
      </c>
      <c r="E4" s="12" t="s">
        <v>104</v>
      </c>
      <c r="F4" s="13" t="s">
        <v>70</v>
      </c>
      <c r="K4" s="18"/>
    </row>
    <row r="5" spans="1:12" ht="16.5" customHeight="1">
      <c r="A5" s="14" t="s">
        <v>153</v>
      </c>
      <c r="B5" s="28">
        <v>52566556</v>
      </c>
      <c r="C5" s="15" t="s">
        <v>36</v>
      </c>
      <c r="D5" s="28">
        <v>18898541.04</v>
      </c>
      <c r="E5" s="75" t="s">
        <v>149</v>
      </c>
      <c r="F5" s="32">
        <f>F6+F7+F8</f>
        <v>24402533</v>
      </c>
      <c r="L5" s="18"/>
    </row>
    <row r="6" spans="1:12" ht="16.5" customHeight="1">
      <c r="A6" s="16" t="s">
        <v>55</v>
      </c>
      <c r="B6" s="87">
        <v>2000000</v>
      </c>
      <c r="C6" s="15" t="s">
        <v>111</v>
      </c>
      <c r="D6" s="87">
        <v>0</v>
      </c>
      <c r="E6" s="15" t="s">
        <v>100</v>
      </c>
      <c r="F6" s="28">
        <v>21403414.32</v>
      </c>
      <c r="L6" s="18"/>
    </row>
    <row r="7" spans="1:12" ht="16.5" customHeight="1">
      <c r="A7" s="17" t="s">
        <v>95</v>
      </c>
      <c r="B7" s="87">
        <v>0</v>
      </c>
      <c r="C7" s="15" t="s">
        <v>67</v>
      </c>
      <c r="D7" s="87">
        <v>0</v>
      </c>
      <c r="E7" s="15" t="s">
        <v>82</v>
      </c>
      <c r="F7" s="74">
        <v>1879706.14</v>
      </c>
      <c r="G7" s="18"/>
      <c r="L7" s="18"/>
    </row>
    <row r="8" spans="1:12" ht="33" customHeight="1">
      <c r="A8" s="19" t="s">
        <v>32</v>
      </c>
      <c r="B8" s="74">
        <v>2000000</v>
      </c>
      <c r="C8" s="15" t="s">
        <v>84</v>
      </c>
      <c r="D8" s="87">
        <v>0</v>
      </c>
      <c r="E8" s="15" t="s">
        <v>102</v>
      </c>
      <c r="F8" s="28">
        <v>1119412.54</v>
      </c>
      <c r="G8" s="18"/>
      <c r="H8" s="18"/>
      <c r="I8" s="18"/>
      <c r="L8" s="18"/>
    </row>
    <row r="9" spans="1:12" ht="16.5" customHeight="1">
      <c r="A9" s="20" t="s">
        <v>22</v>
      </c>
      <c r="B9" s="28">
        <v>0</v>
      </c>
      <c r="C9" s="15" t="s">
        <v>91</v>
      </c>
      <c r="D9" s="87">
        <v>227136</v>
      </c>
      <c r="E9" s="75" t="s">
        <v>136</v>
      </c>
      <c r="F9" s="74">
        <f>F10+F11+F12</f>
        <v>30164023</v>
      </c>
      <c r="G9" s="18"/>
      <c r="J9" s="18"/>
      <c r="L9" s="18"/>
    </row>
    <row r="10" spans="1:12" ht="16.5" customHeight="1">
      <c r="A10" s="21" t="s">
        <v>41</v>
      </c>
      <c r="B10" s="87">
        <v>0</v>
      </c>
      <c r="C10" s="15" t="s">
        <v>155</v>
      </c>
      <c r="D10" s="87">
        <v>6432146.59</v>
      </c>
      <c r="E10" s="73" t="s">
        <v>88</v>
      </c>
      <c r="F10" s="32">
        <v>28164023</v>
      </c>
      <c r="G10" s="18"/>
      <c r="K10" s="18"/>
      <c r="L10" s="18"/>
    </row>
    <row r="11" spans="1:12" ht="16.5" customHeight="1">
      <c r="A11" s="22" t="s">
        <v>7</v>
      </c>
      <c r="B11" s="87">
        <v>0</v>
      </c>
      <c r="C11" s="15" t="s">
        <v>133</v>
      </c>
      <c r="D11" s="87">
        <v>1324360.61</v>
      </c>
      <c r="E11" s="73" t="s">
        <v>127</v>
      </c>
      <c r="F11" s="28">
        <v>2000000</v>
      </c>
      <c r="G11" s="18"/>
      <c r="H11" s="18"/>
      <c r="I11" s="18"/>
      <c r="K11" s="18"/>
      <c r="L11" s="18"/>
    </row>
    <row r="12" spans="1:17" ht="16.5" customHeight="1">
      <c r="A12" s="16" t="s">
        <v>26</v>
      </c>
      <c r="B12" s="87">
        <v>0</v>
      </c>
      <c r="C12" s="15" t="s">
        <v>68</v>
      </c>
      <c r="D12" s="87">
        <v>0</v>
      </c>
      <c r="E12" s="73" t="s">
        <v>73</v>
      </c>
      <c r="F12" s="74">
        <v>0</v>
      </c>
      <c r="G12" s="18"/>
      <c r="H12" s="18"/>
      <c r="I12" s="18"/>
      <c r="J12" s="18"/>
      <c r="K12" s="18"/>
      <c r="L12" s="18"/>
      <c r="Q12" s="18"/>
    </row>
    <row r="13" spans="1:12" ht="16.5" customHeight="1">
      <c r="A13" s="16" t="s">
        <v>79</v>
      </c>
      <c r="B13" s="87">
        <v>0</v>
      </c>
      <c r="C13" s="15" t="s">
        <v>65</v>
      </c>
      <c r="D13" s="87">
        <v>5440000</v>
      </c>
      <c r="E13" s="24" t="s">
        <v>21</v>
      </c>
      <c r="F13" s="32">
        <v>0</v>
      </c>
      <c r="G13" s="18"/>
      <c r="H13" s="18"/>
      <c r="I13" s="18"/>
      <c r="J13" s="18"/>
      <c r="K13" s="18"/>
      <c r="L13" s="18"/>
    </row>
    <row r="14" spans="1:13" ht="16.5" customHeight="1">
      <c r="A14" s="18"/>
      <c r="B14" s="87"/>
      <c r="C14" s="15" t="s">
        <v>23</v>
      </c>
      <c r="D14" s="87">
        <v>20320470.42</v>
      </c>
      <c r="E14" s="24" t="s">
        <v>12</v>
      </c>
      <c r="F14" s="32">
        <v>0</v>
      </c>
      <c r="G14" s="18"/>
      <c r="H14" s="18"/>
      <c r="I14" s="18"/>
      <c r="J14" s="18"/>
      <c r="K14" s="18"/>
      <c r="L14" s="18"/>
      <c r="M14" s="18"/>
    </row>
    <row r="15" spans="1:12" ht="16.5" customHeight="1">
      <c r="A15" s="25"/>
      <c r="B15" s="87"/>
      <c r="C15" s="77" t="s">
        <v>125</v>
      </c>
      <c r="D15" s="87">
        <v>0</v>
      </c>
      <c r="E15" s="24" t="s">
        <v>99</v>
      </c>
      <c r="F15" s="28">
        <v>0</v>
      </c>
      <c r="G15" s="18"/>
      <c r="H15" s="18"/>
      <c r="I15" s="18"/>
      <c r="J15" s="18"/>
      <c r="K15" s="18"/>
      <c r="L15" s="18"/>
    </row>
    <row r="16" spans="1:13" ht="16.5" customHeight="1">
      <c r="A16" s="25"/>
      <c r="B16" s="26"/>
      <c r="C16" s="77" t="s">
        <v>49</v>
      </c>
      <c r="D16" s="87">
        <v>0</v>
      </c>
      <c r="E16" s="78"/>
      <c r="F16" s="84"/>
      <c r="G16" s="18"/>
      <c r="H16" s="18"/>
      <c r="I16" s="18"/>
      <c r="J16" s="18"/>
      <c r="K16" s="18"/>
      <c r="M16" s="18"/>
    </row>
    <row r="17" spans="1:12" ht="16.5" customHeight="1">
      <c r="A17" s="27"/>
      <c r="B17" s="28"/>
      <c r="C17" s="17" t="s">
        <v>105</v>
      </c>
      <c r="D17" s="87">
        <v>0</v>
      </c>
      <c r="E17" s="76" t="s">
        <v>145</v>
      </c>
      <c r="F17" s="32"/>
      <c r="G17" s="18"/>
      <c r="H17" s="18"/>
      <c r="I17" s="18"/>
      <c r="J17" s="18"/>
      <c r="K17" s="18"/>
      <c r="L17" s="18"/>
    </row>
    <row r="18" spans="1:13" ht="16.5" customHeight="1">
      <c r="A18" s="27"/>
      <c r="B18" s="28"/>
      <c r="C18" s="17" t="s">
        <v>64</v>
      </c>
      <c r="D18" s="87">
        <v>0</v>
      </c>
      <c r="E18" s="24" t="s">
        <v>3</v>
      </c>
      <c r="F18" s="32">
        <f>F19+F20+F21+F22+F23</f>
        <v>54566556</v>
      </c>
      <c r="G18" s="18"/>
      <c r="H18" s="18"/>
      <c r="I18" s="18"/>
      <c r="J18" s="18"/>
      <c r="L18" s="18"/>
      <c r="M18" s="18"/>
    </row>
    <row r="19" spans="1:14" ht="16.5" customHeight="1">
      <c r="A19" s="31"/>
      <c r="B19" s="28"/>
      <c r="C19" s="17" t="s">
        <v>33</v>
      </c>
      <c r="D19" s="87">
        <v>617368</v>
      </c>
      <c r="E19" s="24" t="s">
        <v>135</v>
      </c>
      <c r="F19" s="28">
        <v>21403414.32</v>
      </c>
      <c r="G19" s="18"/>
      <c r="H19" s="18"/>
      <c r="I19" s="18"/>
      <c r="J19" s="18"/>
      <c r="K19" s="18"/>
      <c r="L19" s="18"/>
      <c r="N19" s="18"/>
    </row>
    <row r="20" spans="1:12" ht="16.5" customHeight="1">
      <c r="A20" s="27"/>
      <c r="B20" s="28"/>
      <c r="C20" s="17" t="s">
        <v>96</v>
      </c>
      <c r="D20" s="87">
        <v>1306533.34</v>
      </c>
      <c r="E20" s="24" t="s">
        <v>102</v>
      </c>
      <c r="F20" s="87">
        <v>20297297.54</v>
      </c>
      <c r="G20" s="18"/>
      <c r="H20" s="18"/>
      <c r="I20" s="18"/>
      <c r="J20" s="18"/>
      <c r="K20" s="18"/>
      <c r="L20" s="18"/>
    </row>
    <row r="21" spans="1:13" ht="16.5" customHeight="1">
      <c r="A21" s="27"/>
      <c r="B21" s="32"/>
      <c r="C21" s="17" t="s">
        <v>110</v>
      </c>
      <c r="D21" s="74">
        <v>0</v>
      </c>
      <c r="E21" s="24" t="s">
        <v>143</v>
      </c>
      <c r="F21" s="87">
        <v>12265844.14</v>
      </c>
      <c r="G21" s="18"/>
      <c r="H21" s="18"/>
      <c r="I21" s="18"/>
      <c r="M21" s="18"/>
    </row>
    <row r="22" spans="1:10" ht="16.5" customHeight="1">
      <c r="A22" s="27"/>
      <c r="B22" s="32"/>
      <c r="C22" s="17" t="s">
        <v>2</v>
      </c>
      <c r="D22" s="32">
        <v>0</v>
      </c>
      <c r="E22" s="24" t="s">
        <v>28</v>
      </c>
      <c r="F22" s="87">
        <v>0</v>
      </c>
      <c r="G22" s="18"/>
      <c r="J22" s="18"/>
    </row>
    <row r="23" spans="1:10" ht="16.5" customHeight="1">
      <c r="A23" s="27"/>
      <c r="B23" s="32"/>
      <c r="C23" s="17" t="s">
        <v>17</v>
      </c>
      <c r="D23" s="32">
        <v>0</v>
      </c>
      <c r="E23" s="24" t="s">
        <v>5</v>
      </c>
      <c r="F23" s="87">
        <v>600000</v>
      </c>
      <c r="G23" s="18"/>
      <c r="J23" s="18"/>
    </row>
    <row r="24" spans="1:7" ht="16.5" customHeight="1">
      <c r="A24" s="27"/>
      <c r="B24" s="32"/>
      <c r="C24" s="17" t="s">
        <v>89</v>
      </c>
      <c r="D24" s="32">
        <v>0</v>
      </c>
      <c r="E24" s="76"/>
      <c r="F24" s="84"/>
      <c r="G24" s="18"/>
    </row>
    <row r="25" spans="1:7" ht="19.5" customHeight="1">
      <c r="A25" s="27"/>
      <c r="B25" s="32"/>
      <c r="C25" s="17" t="s">
        <v>128</v>
      </c>
      <c r="D25" s="32">
        <v>0</v>
      </c>
      <c r="E25" s="76"/>
      <c r="F25" s="36"/>
      <c r="G25" s="18"/>
    </row>
    <row r="26" spans="1:7" ht="16.5" customHeight="1">
      <c r="A26" s="27"/>
      <c r="B26" s="32"/>
      <c r="C26" s="17" t="s">
        <v>60</v>
      </c>
      <c r="D26" s="28">
        <v>0</v>
      </c>
      <c r="E26" s="76"/>
      <c r="F26" s="33"/>
      <c r="G26" s="18"/>
    </row>
    <row r="27" spans="1:8" ht="16.5" customHeight="1">
      <c r="A27" s="34" t="s">
        <v>40</v>
      </c>
      <c r="B27" s="23">
        <f>B5+B6+B9+B10+B11+B12</f>
        <v>54566556</v>
      </c>
      <c r="C27" s="35" t="s">
        <v>35</v>
      </c>
      <c r="D27" s="23">
        <f>D5+D6+D7+D8+D9+D10+D11+D12+D13+D14+D15+D16+D17+D18+D19+D20+D21+D22+D23+D24+D25+D26</f>
        <v>54566556</v>
      </c>
      <c r="E27" s="35" t="s">
        <v>35</v>
      </c>
      <c r="F27" s="23">
        <f>F5+F9</f>
        <v>54566556</v>
      </c>
      <c r="G27" s="18"/>
      <c r="H27" s="18"/>
    </row>
    <row r="28" spans="1:7" ht="16.5" customHeight="1">
      <c r="A28" s="29"/>
      <c r="B28" s="74"/>
      <c r="C28" s="35"/>
      <c r="D28" s="26"/>
      <c r="E28" s="29"/>
      <c r="F28" s="26"/>
      <c r="G28" s="18"/>
    </row>
    <row r="29" spans="1:8" ht="16.5" customHeight="1">
      <c r="A29" s="30" t="s">
        <v>20</v>
      </c>
      <c r="B29" s="28">
        <v>0</v>
      </c>
      <c r="C29" s="29" t="s">
        <v>31</v>
      </c>
      <c r="D29" s="23">
        <f>B31-D27</f>
        <v>0</v>
      </c>
      <c r="E29" s="29" t="s">
        <v>31</v>
      </c>
      <c r="F29" s="28">
        <f>B31-F27</f>
        <v>0</v>
      </c>
      <c r="G29" s="18"/>
      <c r="H29" s="18"/>
    </row>
    <row r="30" spans="1:8" ht="16.5" customHeight="1">
      <c r="A30" s="37"/>
      <c r="B30" s="74"/>
      <c r="C30" s="35"/>
      <c r="D30" s="36"/>
      <c r="E30" s="29"/>
      <c r="F30" s="36"/>
      <c r="H30" s="18"/>
    </row>
    <row r="31" spans="1:9" ht="16.5" customHeight="1">
      <c r="A31" s="34" t="s">
        <v>156</v>
      </c>
      <c r="B31" s="28">
        <v>54566556</v>
      </c>
      <c r="C31" s="79" t="s">
        <v>148</v>
      </c>
      <c r="D31" s="28">
        <f>D27</f>
        <v>54566556</v>
      </c>
      <c r="E31" s="38" t="s">
        <v>39</v>
      </c>
      <c r="F31" s="23">
        <f>F27</f>
        <v>54566556</v>
      </c>
      <c r="H31" s="18"/>
      <c r="I31" s="18"/>
    </row>
    <row r="32" spans="1:9" ht="14.25">
      <c r="A32" s="18"/>
      <c r="C32" s="18"/>
      <c r="E32" s="18"/>
      <c r="F32" s="18"/>
      <c r="I32" s="18"/>
    </row>
    <row r="33" spans="1:9" ht="14.25">
      <c r="A33" s="18"/>
      <c r="F33" s="18"/>
      <c r="I33" s="18"/>
    </row>
    <row r="34" spans="1:9" ht="14.25">
      <c r="A34" s="18"/>
      <c r="D34" s="18"/>
      <c r="F34" s="18"/>
      <c r="I34" s="18"/>
    </row>
    <row r="35" spans="1:9" ht="14.25">
      <c r="A35" s="18"/>
      <c r="D35" s="18"/>
      <c r="F35" s="18"/>
      <c r="I35" s="18"/>
    </row>
    <row r="36" spans="4:9" ht="14.25">
      <c r="D36" s="18"/>
      <c r="E36" s="18"/>
      <c r="F36" s="18"/>
      <c r="I36" s="18"/>
    </row>
    <row r="37" spans="5:9" ht="14.25">
      <c r="E37" s="18"/>
      <c r="F37" s="18"/>
      <c r="I37" s="18"/>
    </row>
    <row r="38" spans="8:9" ht="14.25">
      <c r="H38" s="18"/>
      <c r="I38" s="18"/>
    </row>
    <row r="39" spans="7:8" ht="14.25">
      <c r="G39" s="18"/>
      <c r="H39" s="18"/>
    </row>
    <row r="40" spans="6:7" ht="14.25">
      <c r="F40" s="18"/>
      <c r="G40" s="18"/>
    </row>
    <row r="41" ht="14.25">
      <c r="F41" s="18"/>
    </row>
  </sheetData>
  <sheetProtection/>
  <printOptions horizontalCentered="1"/>
  <pageMargins left="0.3499999994368065" right="0.1700000030787911" top="0.2899999928286695" bottom="0.42007875254773713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A2" sqref="A2:B2"/>
    </sheetView>
  </sheetViews>
  <sheetFormatPr defaultColWidth="5" defaultRowHeight="18" customHeight="1"/>
  <cols>
    <col min="1" max="1" width="17.16015625" style="71" customWidth="1"/>
    <col min="2" max="2" width="20.16015625" style="71" customWidth="1"/>
    <col min="3" max="3" width="20.66015625" style="71" customWidth="1"/>
    <col min="4" max="4" width="20.83203125" style="71" customWidth="1"/>
    <col min="5" max="5" width="14" style="71" customWidth="1"/>
    <col min="6" max="6" width="5" style="71" customWidth="1"/>
    <col min="7" max="7" width="22.66015625" style="71" customWidth="1"/>
    <col min="8" max="140" width="5" style="71" customWidth="1"/>
    <col min="141" max="16384" width="5" style="2" customWidth="1"/>
  </cols>
  <sheetData>
    <row r="1" spans="1:11" ht="27.75" customHeight="1">
      <c r="A1" s="118" t="s">
        <v>170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8" customHeight="1">
      <c r="A2" s="119" t="s">
        <v>163</v>
      </c>
      <c r="B2" s="119"/>
      <c r="C2" s="5"/>
      <c r="D2" s="5"/>
      <c r="E2" s="5"/>
      <c r="F2" s="5"/>
      <c r="G2" s="5"/>
      <c r="H2" s="5"/>
      <c r="I2" s="5"/>
      <c r="J2" s="5"/>
      <c r="K2" s="41" t="s">
        <v>9</v>
      </c>
    </row>
    <row r="3" spans="1:11" ht="18" customHeight="1">
      <c r="A3" s="99" t="s">
        <v>78</v>
      </c>
      <c r="B3" s="97" t="s">
        <v>117</v>
      </c>
      <c r="C3" s="95" t="s">
        <v>120</v>
      </c>
      <c r="D3" s="99" t="s">
        <v>116</v>
      </c>
      <c r="E3" s="99" t="s">
        <v>54</v>
      </c>
      <c r="F3" s="99"/>
      <c r="G3" s="99"/>
      <c r="H3" s="100" t="s">
        <v>71</v>
      </c>
      <c r="I3" s="100" t="s">
        <v>18</v>
      </c>
      <c r="J3" s="100" t="s">
        <v>44</v>
      </c>
      <c r="K3" s="99" t="s">
        <v>25</v>
      </c>
    </row>
    <row r="4" spans="1:11" ht="33" customHeight="1">
      <c r="A4" s="99"/>
      <c r="B4" s="97"/>
      <c r="C4" s="95"/>
      <c r="D4" s="99"/>
      <c r="E4" s="99" t="s">
        <v>87</v>
      </c>
      <c r="F4" s="99" t="s">
        <v>52</v>
      </c>
      <c r="G4" s="99" t="s">
        <v>59</v>
      </c>
      <c r="H4" s="100"/>
      <c r="I4" s="100"/>
      <c r="J4" s="100"/>
      <c r="K4" s="99"/>
    </row>
    <row r="5" spans="1:11" ht="18" customHeight="1">
      <c r="A5" s="99"/>
      <c r="B5" s="98"/>
      <c r="C5" s="96"/>
      <c r="D5" s="99"/>
      <c r="E5" s="99"/>
      <c r="F5" s="99"/>
      <c r="G5" s="99"/>
      <c r="H5" s="102"/>
      <c r="I5" s="102"/>
      <c r="J5" s="102"/>
      <c r="K5" s="99"/>
    </row>
    <row r="6" spans="1:11" ht="42" customHeight="1">
      <c r="A6" s="44">
        <v>1</v>
      </c>
      <c r="B6" s="45">
        <v>2</v>
      </c>
      <c r="C6" s="45">
        <v>3</v>
      </c>
      <c r="D6" s="46">
        <v>4</v>
      </c>
      <c r="E6" s="46">
        <v>5</v>
      </c>
      <c r="F6" s="46">
        <v>6</v>
      </c>
      <c r="G6" s="46">
        <v>7</v>
      </c>
      <c r="H6" s="45">
        <v>8</v>
      </c>
      <c r="I6" s="45">
        <v>9</v>
      </c>
      <c r="J6" s="45">
        <v>10</v>
      </c>
      <c r="K6" s="47">
        <v>11</v>
      </c>
    </row>
    <row r="7" spans="1:11" ht="21.75" customHeight="1">
      <c r="A7" s="131"/>
      <c r="B7" s="132" t="s">
        <v>159</v>
      </c>
      <c r="C7" s="133">
        <f>SUM(C8:C10)</f>
        <v>54566556</v>
      </c>
      <c r="D7" s="133">
        <f aca="true" t="shared" si="0" ref="D7:K7">SUM(D8:D10)</f>
        <v>52566556</v>
      </c>
      <c r="E7" s="133">
        <f t="shared" si="0"/>
        <v>2000000</v>
      </c>
      <c r="F7" s="133">
        <f t="shared" si="0"/>
        <v>0</v>
      </c>
      <c r="G7" s="133">
        <f t="shared" si="0"/>
        <v>2000000</v>
      </c>
      <c r="H7" s="133">
        <f t="shared" si="0"/>
        <v>0</v>
      </c>
      <c r="I7" s="133">
        <f t="shared" si="0"/>
        <v>0</v>
      </c>
      <c r="J7" s="133">
        <f t="shared" si="0"/>
        <v>0</v>
      </c>
      <c r="K7" s="133">
        <f t="shared" si="0"/>
        <v>0</v>
      </c>
    </row>
    <row r="8" spans="1:11" ht="18" customHeight="1">
      <c r="A8" s="89" t="s">
        <v>164</v>
      </c>
      <c r="B8" s="89" t="s">
        <v>151</v>
      </c>
      <c r="C8" s="88">
        <v>3517437.91</v>
      </c>
      <c r="D8" s="90">
        <v>3517437.91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88">
        <v>0</v>
      </c>
    </row>
    <row r="9" spans="1:11" ht="18" customHeight="1">
      <c r="A9" s="89" t="s">
        <v>165</v>
      </c>
      <c r="B9" s="89" t="s">
        <v>137</v>
      </c>
      <c r="C9" s="88">
        <v>5624984.28</v>
      </c>
      <c r="D9" s="90">
        <v>5624984.28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88">
        <v>0</v>
      </c>
    </row>
    <row r="10" spans="1:11" ht="18" customHeight="1">
      <c r="A10" s="89" t="s">
        <v>166</v>
      </c>
      <c r="B10" s="89" t="s">
        <v>97</v>
      </c>
      <c r="C10" s="88">
        <v>45424133.81</v>
      </c>
      <c r="D10" s="90">
        <v>43424133.81</v>
      </c>
      <c r="E10" s="90">
        <v>2000000</v>
      </c>
      <c r="F10" s="90">
        <v>0</v>
      </c>
      <c r="G10" s="90">
        <v>2000000</v>
      </c>
      <c r="H10" s="90">
        <v>0</v>
      </c>
      <c r="I10" s="90">
        <v>0</v>
      </c>
      <c r="J10" s="90">
        <v>0</v>
      </c>
      <c r="K10" s="88">
        <v>0</v>
      </c>
    </row>
  </sheetData>
  <sheetProtection/>
  <mergeCells count="14">
    <mergeCell ref="E3:G3"/>
    <mergeCell ref="H3:H5"/>
    <mergeCell ref="I3:I5"/>
    <mergeCell ref="J3:J5"/>
    <mergeCell ref="K3:K5"/>
    <mergeCell ref="E4:E5"/>
    <mergeCell ref="F4:F5"/>
    <mergeCell ref="G4:G5"/>
    <mergeCell ref="A1:K1"/>
    <mergeCell ref="A2:B2"/>
    <mergeCell ref="A3:A5"/>
    <mergeCell ref="B3:B5"/>
    <mergeCell ref="C3:C5"/>
    <mergeCell ref="D3:D5"/>
  </mergeCells>
  <printOptions horizontalCentered="1"/>
  <pageMargins left="0.44015749232975515" right="0.1700000030787911" top="0.40000001276571917" bottom="0.7401574784376489" header="0.5118110048489307" footer="0.511811004848930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I12" sqref="I12"/>
    </sheetView>
  </sheetViews>
  <sheetFormatPr defaultColWidth="9.33203125" defaultRowHeight="11.25"/>
  <cols>
    <col min="2" max="2" width="23.33203125" style="0" customWidth="1"/>
    <col min="3" max="5" width="6.33203125" style="0" customWidth="1"/>
    <col min="6" max="6" width="22.33203125" style="0" customWidth="1"/>
    <col min="7" max="7" width="21.66015625" style="0" customWidth="1"/>
    <col min="8" max="8" width="16.16015625" style="0" customWidth="1"/>
    <col min="9" max="9" width="16.33203125" style="0" customWidth="1"/>
    <col min="10" max="10" width="6.83203125" style="0" customWidth="1"/>
    <col min="11" max="11" width="8.66015625" style="0" customWidth="1"/>
    <col min="12" max="12" width="8" style="0" customWidth="1"/>
  </cols>
  <sheetData>
    <row r="1" spans="1:9" ht="27">
      <c r="A1" s="134" t="s">
        <v>171</v>
      </c>
      <c r="B1" s="134"/>
      <c r="C1" s="134"/>
      <c r="D1" s="134"/>
      <c r="E1" s="134"/>
      <c r="F1" s="134"/>
      <c r="G1" s="134"/>
      <c r="H1" s="134"/>
      <c r="I1" s="134"/>
    </row>
    <row r="2" spans="1:9" ht="12">
      <c r="A2" s="119" t="s">
        <v>180</v>
      </c>
      <c r="B2" s="119"/>
      <c r="C2" s="40"/>
      <c r="D2" s="40"/>
      <c r="E2" s="40"/>
      <c r="F2" s="40"/>
      <c r="G2" s="40"/>
      <c r="H2" s="40"/>
      <c r="I2" s="51" t="s">
        <v>9</v>
      </c>
    </row>
    <row r="3" spans="1:12" ht="12" customHeight="1">
      <c r="A3" s="99" t="s">
        <v>78</v>
      </c>
      <c r="B3" s="95" t="s">
        <v>117</v>
      </c>
      <c r="C3" s="102" t="s">
        <v>53</v>
      </c>
      <c r="D3" s="96"/>
      <c r="E3" s="98"/>
      <c r="F3" s="97" t="s">
        <v>77</v>
      </c>
      <c r="G3" s="95" t="s">
        <v>107</v>
      </c>
      <c r="H3" s="101" t="s">
        <v>16</v>
      </c>
      <c r="I3" s="97" t="s">
        <v>93</v>
      </c>
      <c r="J3" s="135" t="s">
        <v>172</v>
      </c>
      <c r="K3" s="135" t="s">
        <v>173</v>
      </c>
      <c r="L3" s="135" t="s">
        <v>174</v>
      </c>
    </row>
    <row r="4" spans="1:12" ht="35.25" customHeight="1">
      <c r="A4" s="101"/>
      <c r="B4" s="98"/>
      <c r="C4" s="105"/>
      <c r="D4" s="136"/>
      <c r="E4" s="106"/>
      <c r="F4" s="101"/>
      <c r="G4" s="97"/>
      <c r="H4" s="104"/>
      <c r="I4" s="99"/>
      <c r="J4" s="135"/>
      <c r="K4" s="135"/>
      <c r="L4" s="135"/>
    </row>
    <row r="5" spans="1:12" ht="18.75" customHeight="1">
      <c r="A5" s="43">
        <v>1</v>
      </c>
      <c r="B5" s="43">
        <v>2</v>
      </c>
      <c r="C5" s="100">
        <v>3</v>
      </c>
      <c r="D5" s="95"/>
      <c r="E5" s="97"/>
      <c r="F5" s="53">
        <v>4</v>
      </c>
      <c r="G5" s="59">
        <v>5</v>
      </c>
      <c r="H5" s="60">
        <v>6</v>
      </c>
      <c r="I5" s="61">
        <v>7</v>
      </c>
      <c r="J5" s="61">
        <v>8</v>
      </c>
      <c r="K5" s="61">
        <v>9</v>
      </c>
      <c r="L5" s="61">
        <v>10</v>
      </c>
    </row>
    <row r="6" spans="1:12" ht="27" customHeight="1">
      <c r="A6" s="144"/>
      <c r="B6" s="114" t="s">
        <v>42</v>
      </c>
      <c r="C6" s="145"/>
      <c r="D6" s="146"/>
      <c r="E6" s="144"/>
      <c r="F6" s="144"/>
      <c r="G6" s="111">
        <v>54566556</v>
      </c>
      <c r="H6" s="147">
        <v>24402533</v>
      </c>
      <c r="I6" s="147">
        <v>30164023</v>
      </c>
      <c r="J6" s="148"/>
      <c r="K6" s="148"/>
      <c r="L6" s="148"/>
    </row>
    <row r="7" spans="1:12" ht="27" customHeight="1">
      <c r="A7" s="137" t="s">
        <v>90</v>
      </c>
      <c r="B7" s="138" t="s">
        <v>109</v>
      </c>
      <c r="C7" s="139"/>
      <c r="D7" s="140"/>
      <c r="E7" s="137"/>
      <c r="F7" s="137"/>
      <c r="G7" s="141">
        <v>45424133.81</v>
      </c>
      <c r="H7" s="142">
        <v>15410110.81</v>
      </c>
      <c r="I7" s="142">
        <v>30014023</v>
      </c>
      <c r="J7" s="143"/>
      <c r="K7" s="143"/>
      <c r="L7" s="143"/>
    </row>
    <row r="8" spans="1:12" ht="27" customHeight="1">
      <c r="A8" s="89" t="s">
        <v>38</v>
      </c>
      <c r="B8" s="93" t="s">
        <v>4</v>
      </c>
      <c r="C8" s="92" t="s">
        <v>27</v>
      </c>
      <c r="D8" s="91" t="s">
        <v>83</v>
      </c>
      <c r="E8" s="89" t="s">
        <v>150</v>
      </c>
      <c r="F8" s="89" t="s">
        <v>80</v>
      </c>
      <c r="G8" s="88">
        <v>52878</v>
      </c>
      <c r="H8" s="90">
        <v>0</v>
      </c>
      <c r="I8" s="90">
        <v>52878</v>
      </c>
      <c r="J8" s="120"/>
      <c r="K8" s="120"/>
      <c r="L8" s="120"/>
    </row>
    <row r="9" spans="1:12" ht="27" customHeight="1">
      <c r="A9" s="89" t="s">
        <v>38</v>
      </c>
      <c r="B9" s="93" t="s">
        <v>4</v>
      </c>
      <c r="C9" s="92" t="s">
        <v>66</v>
      </c>
      <c r="D9" s="91" t="s">
        <v>47</v>
      </c>
      <c r="E9" s="89" t="s">
        <v>11</v>
      </c>
      <c r="F9" s="89" t="s">
        <v>58</v>
      </c>
      <c r="G9" s="88">
        <v>533730</v>
      </c>
      <c r="H9" s="90">
        <v>0</v>
      </c>
      <c r="I9" s="90">
        <v>533730</v>
      </c>
      <c r="J9" s="120"/>
      <c r="K9" s="120"/>
      <c r="L9" s="120"/>
    </row>
    <row r="10" spans="1:12" ht="27" customHeight="1">
      <c r="A10" s="89" t="s">
        <v>38</v>
      </c>
      <c r="B10" s="93" t="s">
        <v>4</v>
      </c>
      <c r="C10" s="92" t="s">
        <v>27</v>
      </c>
      <c r="D10" s="91" t="s">
        <v>47</v>
      </c>
      <c r="E10" s="89" t="s">
        <v>115</v>
      </c>
      <c r="F10" s="89" t="s">
        <v>69</v>
      </c>
      <c r="G10" s="88">
        <v>9972400</v>
      </c>
      <c r="H10" s="90">
        <v>0</v>
      </c>
      <c r="I10" s="90">
        <v>9972400</v>
      </c>
      <c r="J10" s="120"/>
      <c r="K10" s="120"/>
      <c r="L10" s="120"/>
    </row>
    <row r="11" spans="1:12" ht="27" customHeight="1">
      <c r="A11" s="89" t="s">
        <v>38</v>
      </c>
      <c r="B11" s="93" t="s">
        <v>4</v>
      </c>
      <c r="C11" s="92" t="s">
        <v>43</v>
      </c>
      <c r="D11" s="91" t="s">
        <v>83</v>
      </c>
      <c r="E11" s="89" t="s">
        <v>1</v>
      </c>
      <c r="F11" s="89" t="s">
        <v>50</v>
      </c>
      <c r="G11" s="88">
        <v>893920</v>
      </c>
      <c r="H11" s="90">
        <v>0</v>
      </c>
      <c r="I11" s="90">
        <v>893920</v>
      </c>
      <c r="J11" s="120"/>
      <c r="K11" s="120"/>
      <c r="L11" s="120"/>
    </row>
    <row r="12" spans="1:12" ht="27" customHeight="1">
      <c r="A12" s="89" t="s">
        <v>38</v>
      </c>
      <c r="B12" s="93" t="s">
        <v>4</v>
      </c>
      <c r="C12" s="92" t="s">
        <v>43</v>
      </c>
      <c r="D12" s="91" t="s">
        <v>115</v>
      </c>
      <c r="E12" s="89" t="s">
        <v>118</v>
      </c>
      <c r="F12" s="89" t="s">
        <v>19</v>
      </c>
      <c r="G12" s="88">
        <v>210150.84</v>
      </c>
      <c r="H12" s="90">
        <v>210150.84</v>
      </c>
      <c r="I12" s="90">
        <v>0</v>
      </c>
      <c r="J12" s="120"/>
      <c r="K12" s="120"/>
      <c r="L12" s="120"/>
    </row>
    <row r="13" spans="1:12" ht="27" customHeight="1">
      <c r="A13" s="89" t="s">
        <v>38</v>
      </c>
      <c r="B13" s="93" t="s">
        <v>4</v>
      </c>
      <c r="C13" s="92" t="s">
        <v>142</v>
      </c>
      <c r="D13" s="91" t="s">
        <v>118</v>
      </c>
      <c r="E13" s="89" t="s">
        <v>11</v>
      </c>
      <c r="F13" s="89" t="s">
        <v>119</v>
      </c>
      <c r="G13" s="88">
        <v>5440000</v>
      </c>
      <c r="H13" s="90">
        <v>0</v>
      </c>
      <c r="I13" s="90">
        <v>5440000</v>
      </c>
      <c r="J13" s="120"/>
      <c r="K13" s="120"/>
      <c r="L13" s="120"/>
    </row>
    <row r="14" spans="1:12" ht="27" customHeight="1">
      <c r="A14" s="89" t="s">
        <v>38</v>
      </c>
      <c r="B14" s="93" t="s">
        <v>4</v>
      </c>
      <c r="C14" s="92" t="s">
        <v>152</v>
      </c>
      <c r="D14" s="91" t="s">
        <v>46</v>
      </c>
      <c r="E14" s="89" t="s">
        <v>81</v>
      </c>
      <c r="F14" s="89" t="s">
        <v>130</v>
      </c>
      <c r="G14" s="88">
        <v>80000</v>
      </c>
      <c r="H14" s="90">
        <v>0</v>
      </c>
      <c r="I14" s="90">
        <v>80000</v>
      </c>
      <c r="J14" s="120"/>
      <c r="K14" s="120"/>
      <c r="L14" s="120"/>
    </row>
    <row r="15" spans="1:12" ht="27" customHeight="1">
      <c r="A15" s="89" t="s">
        <v>38</v>
      </c>
      <c r="B15" s="93" t="s">
        <v>4</v>
      </c>
      <c r="C15" s="92" t="s">
        <v>57</v>
      </c>
      <c r="D15" s="91" t="s">
        <v>83</v>
      </c>
      <c r="E15" s="89" t="s">
        <v>83</v>
      </c>
      <c r="F15" s="89" t="s">
        <v>56</v>
      </c>
      <c r="G15" s="88">
        <v>112859.43</v>
      </c>
      <c r="H15" s="90">
        <v>112859.43</v>
      </c>
      <c r="I15" s="90">
        <v>0</v>
      </c>
      <c r="J15" s="120"/>
      <c r="K15" s="120"/>
      <c r="L15" s="120"/>
    </row>
    <row r="16" spans="1:12" ht="27" customHeight="1">
      <c r="A16" s="89" t="s">
        <v>38</v>
      </c>
      <c r="B16" s="93" t="s">
        <v>4</v>
      </c>
      <c r="C16" s="92" t="s">
        <v>43</v>
      </c>
      <c r="D16" s="91" t="s">
        <v>47</v>
      </c>
      <c r="E16" s="89" t="s">
        <v>115</v>
      </c>
      <c r="F16" s="89" t="s">
        <v>74</v>
      </c>
      <c r="G16" s="88">
        <v>806356.8</v>
      </c>
      <c r="H16" s="90">
        <v>806356.8</v>
      </c>
      <c r="I16" s="90">
        <v>0</v>
      </c>
      <c r="J16" s="120"/>
      <c r="K16" s="120"/>
      <c r="L16" s="120"/>
    </row>
    <row r="17" spans="1:12" ht="27" customHeight="1">
      <c r="A17" s="89" t="s">
        <v>38</v>
      </c>
      <c r="B17" s="93" t="s">
        <v>4</v>
      </c>
      <c r="C17" s="92" t="s">
        <v>152</v>
      </c>
      <c r="D17" s="91" t="s">
        <v>46</v>
      </c>
      <c r="E17" s="89" t="s">
        <v>118</v>
      </c>
      <c r="F17" s="89" t="s">
        <v>126</v>
      </c>
      <c r="G17" s="88">
        <v>13838088.9</v>
      </c>
      <c r="H17" s="90">
        <v>12238088.9</v>
      </c>
      <c r="I17" s="90">
        <v>1600000</v>
      </c>
      <c r="J17" s="120"/>
      <c r="K17" s="120"/>
      <c r="L17" s="120"/>
    </row>
    <row r="18" spans="1:12" ht="27" customHeight="1">
      <c r="A18" s="89" t="s">
        <v>38</v>
      </c>
      <c r="B18" s="93" t="s">
        <v>4</v>
      </c>
      <c r="C18" s="92" t="s">
        <v>66</v>
      </c>
      <c r="D18" s="91" t="s">
        <v>92</v>
      </c>
      <c r="E18" s="89" t="s">
        <v>118</v>
      </c>
      <c r="F18" s="89" t="s">
        <v>144</v>
      </c>
      <c r="G18" s="88">
        <v>523455.84</v>
      </c>
      <c r="H18" s="90">
        <v>523455.84</v>
      </c>
      <c r="I18" s="90">
        <v>0</v>
      </c>
      <c r="J18" s="120"/>
      <c r="K18" s="120"/>
      <c r="L18" s="120"/>
    </row>
    <row r="19" spans="1:12" ht="27" customHeight="1">
      <c r="A19" s="89" t="s">
        <v>38</v>
      </c>
      <c r="B19" s="93" t="s">
        <v>4</v>
      </c>
      <c r="C19" s="92" t="s">
        <v>57</v>
      </c>
      <c r="D19" s="91" t="s">
        <v>83</v>
      </c>
      <c r="E19" s="89" t="s">
        <v>118</v>
      </c>
      <c r="F19" s="89" t="s">
        <v>13</v>
      </c>
      <c r="G19" s="88">
        <v>513192</v>
      </c>
      <c r="H19" s="90">
        <v>513192</v>
      </c>
      <c r="I19" s="90">
        <v>0</v>
      </c>
      <c r="J19" s="120"/>
      <c r="K19" s="120"/>
      <c r="L19" s="120"/>
    </row>
    <row r="20" spans="1:12" ht="27" customHeight="1">
      <c r="A20" s="89" t="s">
        <v>38</v>
      </c>
      <c r="B20" s="93" t="s">
        <v>4</v>
      </c>
      <c r="C20" s="92" t="s">
        <v>43</v>
      </c>
      <c r="D20" s="91" t="s">
        <v>115</v>
      </c>
      <c r="E20" s="89" t="s">
        <v>115</v>
      </c>
      <c r="F20" s="89" t="s">
        <v>94</v>
      </c>
      <c r="G20" s="88">
        <v>1006007</v>
      </c>
      <c r="H20" s="90">
        <v>1006007</v>
      </c>
      <c r="I20" s="90">
        <v>0</v>
      </c>
      <c r="J20" s="120"/>
      <c r="K20" s="120"/>
      <c r="L20" s="120"/>
    </row>
    <row r="21" spans="1:12" ht="27" customHeight="1">
      <c r="A21" s="89" t="s">
        <v>38</v>
      </c>
      <c r="B21" s="93" t="s">
        <v>4</v>
      </c>
      <c r="C21" s="92" t="s">
        <v>43</v>
      </c>
      <c r="D21" s="91" t="s">
        <v>61</v>
      </c>
      <c r="E21" s="89" t="s">
        <v>83</v>
      </c>
      <c r="F21" s="89" t="s">
        <v>139</v>
      </c>
      <c r="G21" s="88">
        <v>2133600</v>
      </c>
      <c r="H21" s="90">
        <v>0</v>
      </c>
      <c r="I21" s="90">
        <v>2133600</v>
      </c>
      <c r="J21" s="120"/>
      <c r="K21" s="120"/>
      <c r="L21" s="120"/>
    </row>
    <row r="22" spans="1:12" ht="27" customHeight="1">
      <c r="A22" s="89" t="s">
        <v>38</v>
      </c>
      <c r="B22" s="93" t="s">
        <v>4</v>
      </c>
      <c r="C22" s="92" t="s">
        <v>98</v>
      </c>
      <c r="D22" s="91" t="s">
        <v>118</v>
      </c>
      <c r="E22" s="89" t="s">
        <v>11</v>
      </c>
      <c r="F22" s="89" t="s">
        <v>138</v>
      </c>
      <c r="G22" s="88">
        <v>617368</v>
      </c>
      <c r="H22" s="90">
        <v>0</v>
      </c>
      <c r="I22" s="90">
        <v>617368</v>
      </c>
      <c r="J22" s="120"/>
      <c r="K22" s="120"/>
      <c r="L22" s="120"/>
    </row>
    <row r="23" spans="1:12" ht="27" customHeight="1">
      <c r="A23" s="89" t="s">
        <v>38</v>
      </c>
      <c r="B23" s="93" t="s">
        <v>4</v>
      </c>
      <c r="C23" s="92" t="s">
        <v>152</v>
      </c>
      <c r="D23" s="91" t="s">
        <v>46</v>
      </c>
      <c r="E23" s="89" t="s">
        <v>11</v>
      </c>
      <c r="F23" s="89" t="s">
        <v>15</v>
      </c>
      <c r="G23" s="88">
        <v>83000</v>
      </c>
      <c r="H23" s="90">
        <v>0</v>
      </c>
      <c r="I23" s="90">
        <v>83000</v>
      </c>
      <c r="J23" s="120"/>
      <c r="K23" s="120"/>
      <c r="L23" s="120"/>
    </row>
    <row r="24" spans="1:12" ht="27" customHeight="1">
      <c r="A24" s="89" t="s">
        <v>38</v>
      </c>
      <c r="B24" s="93" t="s">
        <v>4</v>
      </c>
      <c r="C24" s="92" t="s">
        <v>152</v>
      </c>
      <c r="D24" s="91" t="s">
        <v>11</v>
      </c>
      <c r="E24" s="89" t="s">
        <v>11</v>
      </c>
      <c r="F24" s="89" t="s">
        <v>122</v>
      </c>
      <c r="G24" s="88">
        <v>600138</v>
      </c>
      <c r="H24" s="90">
        <v>0</v>
      </c>
      <c r="I24" s="90">
        <v>600138</v>
      </c>
      <c r="J24" s="120"/>
      <c r="K24" s="120"/>
      <c r="L24" s="120"/>
    </row>
    <row r="25" spans="1:12" ht="27" customHeight="1">
      <c r="A25" s="89" t="s">
        <v>38</v>
      </c>
      <c r="B25" s="93" t="s">
        <v>4</v>
      </c>
      <c r="C25" s="92" t="s">
        <v>76</v>
      </c>
      <c r="D25" s="91" t="s">
        <v>118</v>
      </c>
      <c r="E25" s="89" t="s">
        <v>11</v>
      </c>
      <c r="F25" s="89" t="s">
        <v>63</v>
      </c>
      <c r="G25" s="88">
        <v>227136</v>
      </c>
      <c r="H25" s="90">
        <v>0</v>
      </c>
      <c r="I25" s="90">
        <v>227136</v>
      </c>
      <c r="J25" s="120"/>
      <c r="K25" s="120"/>
      <c r="L25" s="120"/>
    </row>
    <row r="26" spans="1:12" ht="27" customHeight="1">
      <c r="A26" s="89" t="s">
        <v>38</v>
      </c>
      <c r="B26" s="93" t="s">
        <v>4</v>
      </c>
      <c r="C26" s="92" t="s">
        <v>152</v>
      </c>
      <c r="D26" s="91" t="s">
        <v>115</v>
      </c>
      <c r="E26" s="89" t="s">
        <v>11</v>
      </c>
      <c r="F26" s="89" t="s">
        <v>146</v>
      </c>
      <c r="G26" s="88">
        <v>30000</v>
      </c>
      <c r="H26" s="90">
        <v>0</v>
      </c>
      <c r="I26" s="90">
        <v>30000</v>
      </c>
      <c r="J26" s="120"/>
      <c r="K26" s="120"/>
      <c r="L26" s="120"/>
    </row>
    <row r="27" spans="1:12" ht="27" customHeight="1">
      <c r="A27" s="89" t="s">
        <v>38</v>
      </c>
      <c r="B27" s="93" t="s">
        <v>4</v>
      </c>
      <c r="C27" s="92" t="s">
        <v>27</v>
      </c>
      <c r="D27" s="91" t="s">
        <v>47</v>
      </c>
      <c r="E27" s="89" t="s">
        <v>11</v>
      </c>
      <c r="F27" s="89" t="s">
        <v>24</v>
      </c>
      <c r="G27" s="88">
        <v>7699853</v>
      </c>
      <c r="H27" s="90">
        <v>0</v>
      </c>
      <c r="I27" s="90">
        <v>7699853</v>
      </c>
      <c r="J27" s="120"/>
      <c r="K27" s="120"/>
      <c r="L27" s="120"/>
    </row>
    <row r="28" spans="1:12" ht="27" customHeight="1">
      <c r="A28" s="89" t="s">
        <v>38</v>
      </c>
      <c r="B28" s="93" t="s">
        <v>4</v>
      </c>
      <c r="C28" s="92" t="s">
        <v>152</v>
      </c>
      <c r="D28" s="91" t="s">
        <v>92</v>
      </c>
      <c r="E28" s="89" t="s">
        <v>11</v>
      </c>
      <c r="F28" s="89" t="s">
        <v>132</v>
      </c>
      <c r="G28" s="88">
        <v>50000</v>
      </c>
      <c r="H28" s="90">
        <v>0</v>
      </c>
      <c r="I28" s="90">
        <v>50000</v>
      </c>
      <c r="J28" s="120"/>
      <c r="K28" s="120"/>
      <c r="L28" s="120"/>
    </row>
    <row r="29" spans="1:12" ht="27" customHeight="1">
      <c r="A29" s="137" t="s">
        <v>123</v>
      </c>
      <c r="B29" s="138" t="s">
        <v>113</v>
      </c>
      <c r="C29" s="139"/>
      <c r="D29" s="140"/>
      <c r="E29" s="137"/>
      <c r="F29" s="137"/>
      <c r="G29" s="141">
        <v>5624984.28</v>
      </c>
      <c r="H29" s="142">
        <v>5524984.28</v>
      </c>
      <c r="I29" s="142">
        <v>100000</v>
      </c>
      <c r="J29" s="143"/>
      <c r="K29" s="143"/>
      <c r="L29" s="143"/>
    </row>
    <row r="30" spans="1:12" ht="27" customHeight="1">
      <c r="A30" s="89" t="s">
        <v>72</v>
      </c>
      <c r="B30" s="93" t="s">
        <v>34</v>
      </c>
      <c r="C30" s="92" t="s">
        <v>43</v>
      </c>
      <c r="D30" s="91" t="s">
        <v>115</v>
      </c>
      <c r="E30" s="89" t="s">
        <v>83</v>
      </c>
      <c r="F30" s="89" t="s">
        <v>141</v>
      </c>
      <c r="G30" s="88">
        <v>110698.2</v>
      </c>
      <c r="H30" s="90">
        <v>110698.2</v>
      </c>
      <c r="I30" s="90">
        <v>0</v>
      </c>
      <c r="J30" s="120"/>
      <c r="K30" s="120"/>
      <c r="L30" s="120"/>
    </row>
    <row r="31" spans="1:12" ht="27" customHeight="1">
      <c r="A31" s="89" t="s">
        <v>72</v>
      </c>
      <c r="B31" s="93" t="s">
        <v>34</v>
      </c>
      <c r="C31" s="92" t="s">
        <v>43</v>
      </c>
      <c r="D31" s="91" t="s">
        <v>115</v>
      </c>
      <c r="E31" s="89" t="s">
        <v>115</v>
      </c>
      <c r="F31" s="89" t="s">
        <v>94</v>
      </c>
      <c r="G31" s="88">
        <v>695552.73</v>
      </c>
      <c r="H31" s="90">
        <v>695552.73</v>
      </c>
      <c r="I31" s="90">
        <v>0</v>
      </c>
      <c r="J31" s="120"/>
      <c r="K31" s="120"/>
      <c r="L31" s="120"/>
    </row>
    <row r="32" spans="1:12" ht="27" customHeight="1">
      <c r="A32" s="89" t="s">
        <v>72</v>
      </c>
      <c r="B32" s="93" t="s">
        <v>34</v>
      </c>
      <c r="C32" s="92" t="s">
        <v>66</v>
      </c>
      <c r="D32" s="91" t="s">
        <v>92</v>
      </c>
      <c r="E32" s="89" t="s">
        <v>83</v>
      </c>
      <c r="F32" s="89" t="s">
        <v>124</v>
      </c>
      <c r="G32" s="88">
        <v>170185.7</v>
      </c>
      <c r="H32" s="90">
        <v>170185.7</v>
      </c>
      <c r="I32" s="90">
        <v>0</v>
      </c>
      <c r="J32" s="120"/>
      <c r="K32" s="120"/>
      <c r="L32" s="120"/>
    </row>
    <row r="33" spans="1:12" ht="27" customHeight="1">
      <c r="A33" s="89" t="s">
        <v>72</v>
      </c>
      <c r="B33" s="93" t="s">
        <v>34</v>
      </c>
      <c r="C33" s="92" t="s">
        <v>152</v>
      </c>
      <c r="D33" s="91" t="s">
        <v>81</v>
      </c>
      <c r="E33" s="89" t="s">
        <v>10</v>
      </c>
      <c r="F33" s="89" t="s">
        <v>101</v>
      </c>
      <c r="G33" s="88">
        <v>4217314.14</v>
      </c>
      <c r="H33" s="90">
        <v>4117314.14</v>
      </c>
      <c r="I33" s="90">
        <v>100000</v>
      </c>
      <c r="J33" s="120"/>
      <c r="K33" s="120"/>
      <c r="L33" s="120"/>
    </row>
    <row r="34" spans="1:12" ht="27" customHeight="1">
      <c r="A34" s="89" t="s">
        <v>72</v>
      </c>
      <c r="B34" s="93" t="s">
        <v>34</v>
      </c>
      <c r="C34" s="92" t="s">
        <v>57</v>
      </c>
      <c r="D34" s="91" t="s">
        <v>83</v>
      </c>
      <c r="E34" s="89" t="s">
        <v>118</v>
      </c>
      <c r="F34" s="89" t="s">
        <v>13</v>
      </c>
      <c r="G34" s="88">
        <v>354553.53</v>
      </c>
      <c r="H34" s="90">
        <v>354553.53</v>
      </c>
      <c r="I34" s="90">
        <v>0</v>
      </c>
      <c r="J34" s="120"/>
      <c r="K34" s="120"/>
      <c r="L34" s="120"/>
    </row>
    <row r="35" spans="1:12" ht="27" customHeight="1">
      <c r="A35" s="89" t="s">
        <v>72</v>
      </c>
      <c r="B35" s="93" t="s">
        <v>34</v>
      </c>
      <c r="C35" s="92" t="s">
        <v>57</v>
      </c>
      <c r="D35" s="91" t="s">
        <v>83</v>
      </c>
      <c r="E35" s="89" t="s">
        <v>83</v>
      </c>
      <c r="F35" s="89" t="s">
        <v>56</v>
      </c>
      <c r="G35" s="88">
        <v>76679.98</v>
      </c>
      <c r="H35" s="90">
        <v>76679.98</v>
      </c>
      <c r="I35" s="90">
        <v>0</v>
      </c>
      <c r="J35" s="120"/>
      <c r="K35" s="120"/>
      <c r="L35" s="120"/>
    </row>
    <row r="36" spans="1:12" ht="27" customHeight="1">
      <c r="A36" s="137" t="s">
        <v>8</v>
      </c>
      <c r="B36" s="138" t="s">
        <v>103</v>
      </c>
      <c r="C36" s="139"/>
      <c r="D36" s="140"/>
      <c r="E36" s="137"/>
      <c r="F36" s="137"/>
      <c r="G36" s="141">
        <v>3517437.91</v>
      </c>
      <c r="H36" s="142">
        <v>3467437.91</v>
      </c>
      <c r="I36" s="142">
        <v>50000</v>
      </c>
      <c r="J36" s="143"/>
      <c r="K36" s="143"/>
      <c r="L36" s="143"/>
    </row>
    <row r="37" spans="1:12" ht="27" customHeight="1">
      <c r="A37" s="89" t="s">
        <v>112</v>
      </c>
      <c r="B37" s="93" t="s">
        <v>45</v>
      </c>
      <c r="C37" s="92" t="s">
        <v>43</v>
      </c>
      <c r="D37" s="91" t="s">
        <v>115</v>
      </c>
      <c r="E37" s="89" t="s">
        <v>115</v>
      </c>
      <c r="F37" s="89" t="s">
        <v>94</v>
      </c>
      <c r="G37" s="88">
        <v>396751.66</v>
      </c>
      <c r="H37" s="90">
        <v>396751.66</v>
      </c>
      <c r="I37" s="90">
        <v>0</v>
      </c>
      <c r="J37" s="120"/>
      <c r="K37" s="120"/>
      <c r="L37" s="120"/>
    </row>
    <row r="38" spans="1:12" ht="27" customHeight="1">
      <c r="A38" s="89" t="s">
        <v>112</v>
      </c>
      <c r="B38" s="93" t="s">
        <v>45</v>
      </c>
      <c r="C38" s="92" t="s">
        <v>43</v>
      </c>
      <c r="D38" s="91" t="s">
        <v>115</v>
      </c>
      <c r="E38" s="89" t="s">
        <v>83</v>
      </c>
      <c r="F38" s="89" t="s">
        <v>141</v>
      </c>
      <c r="G38" s="88">
        <v>179109.36</v>
      </c>
      <c r="H38" s="90">
        <v>179109.36</v>
      </c>
      <c r="I38" s="90">
        <v>0</v>
      </c>
      <c r="J38" s="120"/>
      <c r="K38" s="120"/>
      <c r="L38" s="120"/>
    </row>
    <row r="39" spans="1:12" ht="27" customHeight="1">
      <c r="A39" s="89" t="s">
        <v>112</v>
      </c>
      <c r="B39" s="93" t="s">
        <v>45</v>
      </c>
      <c r="C39" s="92" t="s">
        <v>57</v>
      </c>
      <c r="D39" s="91" t="s">
        <v>83</v>
      </c>
      <c r="E39" s="89" t="s">
        <v>83</v>
      </c>
      <c r="F39" s="89" t="s">
        <v>56</v>
      </c>
      <c r="G39" s="88">
        <v>47187.84</v>
      </c>
      <c r="H39" s="90">
        <v>47187.84</v>
      </c>
      <c r="I39" s="90">
        <v>0</v>
      </c>
      <c r="J39" s="120"/>
      <c r="K39" s="120"/>
      <c r="L39" s="120"/>
    </row>
    <row r="40" spans="1:12" ht="27" customHeight="1">
      <c r="A40" s="89" t="s">
        <v>112</v>
      </c>
      <c r="B40" s="93" t="s">
        <v>45</v>
      </c>
      <c r="C40" s="92" t="s">
        <v>66</v>
      </c>
      <c r="D40" s="91" t="s">
        <v>92</v>
      </c>
      <c r="E40" s="89" t="s">
        <v>83</v>
      </c>
      <c r="F40" s="89" t="s">
        <v>124</v>
      </c>
      <c r="G40" s="88">
        <v>96989.07</v>
      </c>
      <c r="H40" s="90">
        <v>96989.07</v>
      </c>
      <c r="I40" s="90">
        <v>0</v>
      </c>
      <c r="J40" s="120"/>
      <c r="K40" s="120"/>
      <c r="L40" s="120"/>
    </row>
    <row r="41" spans="1:12" ht="27" customHeight="1">
      <c r="A41" s="89" t="s">
        <v>112</v>
      </c>
      <c r="B41" s="93" t="s">
        <v>45</v>
      </c>
      <c r="C41" s="92" t="s">
        <v>27</v>
      </c>
      <c r="D41" s="91" t="s">
        <v>118</v>
      </c>
      <c r="E41" s="89" t="s">
        <v>0</v>
      </c>
      <c r="F41" s="89" t="s">
        <v>101</v>
      </c>
      <c r="G41" s="88">
        <v>2595339.42</v>
      </c>
      <c r="H41" s="90">
        <v>2545339.42</v>
      </c>
      <c r="I41" s="90">
        <v>50000</v>
      </c>
      <c r="J41" s="120"/>
      <c r="K41" s="120"/>
      <c r="L41" s="120"/>
    </row>
    <row r="42" spans="1:12" ht="27" customHeight="1">
      <c r="A42" s="89" t="s">
        <v>112</v>
      </c>
      <c r="B42" s="93" t="s">
        <v>45</v>
      </c>
      <c r="C42" s="92" t="s">
        <v>57</v>
      </c>
      <c r="D42" s="91" t="s">
        <v>83</v>
      </c>
      <c r="E42" s="89" t="s">
        <v>118</v>
      </c>
      <c r="F42" s="89" t="s">
        <v>13</v>
      </c>
      <c r="G42" s="88">
        <v>202060.56</v>
      </c>
      <c r="H42" s="90">
        <v>202060.56</v>
      </c>
      <c r="I42" s="90">
        <v>0</v>
      </c>
      <c r="J42" s="120"/>
      <c r="K42" s="120"/>
      <c r="L42" s="120"/>
    </row>
    <row r="43" ht="27" customHeight="1"/>
  </sheetData>
  <sheetProtection/>
  <mergeCells count="13">
    <mergeCell ref="C5:E5"/>
    <mergeCell ref="C3:E4"/>
    <mergeCell ref="A2:B2"/>
    <mergeCell ref="I3:I4"/>
    <mergeCell ref="A1:I1"/>
    <mergeCell ref="H3:H4"/>
    <mergeCell ref="J3:J4"/>
    <mergeCell ref="K3:K4"/>
    <mergeCell ref="L3:L4"/>
    <mergeCell ref="A3:A4"/>
    <mergeCell ref="B3:B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2019-02-25T04:09:38Z</dcterms:created>
  <dcterms:modified xsi:type="dcterms:W3CDTF">2019-02-25T06:36:48Z</dcterms:modified>
  <cp:category/>
  <cp:version/>
  <cp:contentType/>
  <cp:contentStatus/>
</cp:coreProperties>
</file>