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939" activeTab="11"/>
  </bookViews>
  <sheets>
    <sheet name="汇总表" sheetId="7" r:id="rId1"/>
    <sheet name="1" sheetId="5" r:id="rId2"/>
    <sheet name="2" sheetId="8" r:id="rId3"/>
    <sheet name="3" sheetId="9" r:id="rId4"/>
    <sheet name="4" sheetId="14" r:id="rId5"/>
    <sheet name="5" sheetId="17" r:id="rId6"/>
    <sheet name="6" sheetId="16" r:id="rId7"/>
    <sheet name="7" sheetId="15" r:id="rId8"/>
    <sheet name="8" sheetId="13" r:id="rId9"/>
    <sheet name="9" sheetId="11" r:id="rId10"/>
    <sheet name="10" sheetId="12" r:id="rId11"/>
    <sheet name="11" sheetId="1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<sst xmlns="http://schemas.openxmlformats.org/spreadsheetml/2006/main" count="814" uniqueCount="231">
  <si>
    <t>附表1</t>
  </si>
  <si>
    <t>2021年财政支出项目绩效目标评价汇总表</t>
  </si>
  <si>
    <t>被评价单位:武汉市黄陂区木兰乡乡人民政府</t>
  </si>
  <si>
    <t>序号</t>
  </si>
  <si>
    <t>项目名称</t>
  </si>
  <si>
    <t>预算指标得分</t>
  </si>
  <si>
    <t>产出指标得分</t>
  </si>
  <si>
    <t>效果指标得分</t>
  </si>
  <si>
    <r>
      <rPr>
        <b/>
        <sz val="12"/>
        <rFont val="宋体"/>
        <charset val="134"/>
      </rPr>
      <t>总分</t>
    </r>
  </si>
  <si>
    <t>公共服务支出</t>
  </si>
  <si>
    <t>教育支出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</si>
  <si>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</si>
  <si>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</si>
  <si>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</si>
  <si>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</si>
  <si>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</si>
  <si>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</si>
  <si>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自然资源海洋气象等支出</t>
  </si>
  <si>
    <t>住房保障支出</t>
  </si>
  <si>
    <t>灾害防治及应急管理支出</t>
  </si>
  <si>
    <t>平均得分</t>
  </si>
  <si>
    <t>附表2</t>
  </si>
  <si>
    <t>2021年财政支出项目绩效目标评价表</t>
  </si>
  <si>
    <t>项目名称：公共服务支出</t>
  </si>
  <si>
    <t>项目编号：1</t>
  </si>
  <si>
    <t>二级
指标</t>
  </si>
  <si>
    <t>二级指标</t>
  </si>
  <si>
    <t>分值</t>
  </si>
  <si>
    <t>指标说明</t>
  </si>
  <si>
    <t>评分标准</t>
  </si>
  <si>
    <t>指标值计算公式和数据获取方式</t>
  </si>
  <si>
    <t>年初目标值</t>
  </si>
  <si>
    <t>实际完成值</t>
  </si>
  <si>
    <t>得分</t>
  </si>
  <si>
    <t>预算执行（20分）</t>
  </si>
  <si>
    <t>预算
完成率
（20分）</t>
  </si>
  <si>
    <t>预算完成率=（预算完成数/预算数）×100%，用以反映和考核部门（单位）预算完成程度。
预算完成数：部门（单位）本年度实际完成的预算数。
预算数：财政部门批复的本年度部门（单位）预算数（调整后）。</t>
  </si>
  <si>
    <t>预算完成率=100%的，得20分。
预算完成率≥95%的，得18分。
预算完成率在90%（含）和95%之间，得16分。
预算完成率在85%（含）和90%之间，得14分。
预算完成率在80%（含）和85%之间，得12分。
预算完成率在70%（含）和80%之间，得10分。
预算完成率＜70%的，得0分。</t>
  </si>
  <si>
    <t xml:space="preserve">计算公式：预算完成率=（预算完成数/预算数）×100%   
数据获取方式：预算批复、决算报表 </t>
  </si>
  <si>
    <t>项目预算调整资金1478.4万元，实际完成数1478.4万元，预算完成率100%</t>
  </si>
  <si>
    <t>合计</t>
  </si>
  <si>
    <t>履职尽责（80分）</t>
  </si>
  <si>
    <t>项目产出
（40分）</t>
  </si>
  <si>
    <t>数量指标</t>
  </si>
  <si>
    <t>完成信访案件任务</t>
  </si>
  <si>
    <t>1.若为定性指标，根据“三档”原则分别按照指标分值的100%-80%（含）、80%-50%（含）、50%-10%来记分；
2.若为定量指标，完成值达到指标值，记满分；未达到指标值，按完成比率计分。</t>
  </si>
  <si>
    <t>数据获取方式：项目实施档案及系统记录</t>
  </si>
  <si>
    <r>
      <rPr>
        <sz val="10"/>
        <color indexed="8"/>
        <rFont val="Times New Roman"/>
        <charset val="134"/>
      </rPr>
      <t>1—12</t>
    </r>
    <r>
      <rPr>
        <sz val="10"/>
        <color indexed="8"/>
        <rFont val="宋体"/>
        <charset val="134"/>
      </rPr>
      <t>月共上传调处化解各类矛盾纠纷</t>
    </r>
    <r>
      <rPr>
        <sz val="10"/>
        <color indexed="8"/>
        <rFont val="Times New Roman"/>
        <charset val="134"/>
      </rPr>
      <t>3.12</t>
    </r>
    <r>
      <rPr>
        <sz val="10"/>
        <color indexed="8"/>
        <rFont val="宋体"/>
        <charset val="134"/>
      </rPr>
      <t>万起，调解成功</t>
    </r>
    <r>
      <rPr>
        <sz val="10"/>
        <color indexed="8"/>
        <rFont val="Times New Roman"/>
        <charset val="134"/>
      </rPr>
      <t>3.12</t>
    </r>
    <r>
      <rPr>
        <sz val="10"/>
        <color indexed="8"/>
        <rFont val="宋体"/>
        <charset val="134"/>
      </rPr>
      <t>万起，调解成功率达</t>
    </r>
    <r>
      <rPr>
        <sz val="10"/>
        <color indexed="8"/>
        <rFont val="Times New Roman"/>
        <charset val="134"/>
      </rPr>
      <t>100%</t>
    </r>
  </si>
  <si>
    <t>组织主题党建活动次数</t>
  </si>
  <si>
    <t>13场,321人次</t>
  </si>
  <si>
    <t>组织开展中心组集中学习15场、690人次</t>
  </si>
  <si>
    <t>时效指标</t>
  </si>
  <si>
    <t>在计划年度内完成各项目标</t>
  </si>
  <si>
    <t>按相关规定要求</t>
  </si>
  <si>
    <t>实际在限定时间内完成计划工作</t>
  </si>
  <si>
    <t>成本指标</t>
  </si>
  <si>
    <t>在预算内合理开支</t>
  </si>
  <si>
    <t>按档案记录数据，根据实际完成情况打分</t>
  </si>
  <si>
    <t>1477..07万元</t>
  </si>
  <si>
    <t>在预算资金内本着节约高效的原则开支</t>
  </si>
  <si>
    <t>质量指标</t>
  </si>
  <si>
    <t>保持文明木兰.生态木兰的发展</t>
  </si>
  <si>
    <t>达标</t>
  </si>
  <si>
    <t>荣获全国文明乡镇,国家级生态乡镇,国家级"三A"景区,全国群众体育先进乡镇,荆楚最美乡镇称号</t>
  </si>
  <si>
    <t>项目效益
（40分）</t>
  </si>
  <si>
    <t>经济效益指标</t>
  </si>
  <si>
    <t>进一步促进经济社会全面协调可持续发展，改善农民经济收入和生活水平</t>
  </si>
  <si>
    <t>根据项目实施情况，进行评估，达到效果得0-10分，满分10分。</t>
  </si>
  <si>
    <t>数据获取方式：项目实施档案、系统记录及总结性材料分析</t>
  </si>
  <si>
    <t>美丽乡村建设，促进农民扩大就业，增加人民群众收入，改善农民经济收入和生活水平</t>
  </si>
  <si>
    <t>社会效益指标</t>
  </si>
  <si>
    <t>加快城乡统筹，推进美丽乡村建设，促进社会主义新农村发展</t>
  </si>
  <si>
    <t>加快城乡统筹，改善城乡环境，促进社会主义新农村发展</t>
  </si>
  <si>
    <t>通过基础设施建设投入，有效的改善了交通、水电等基础设施，提高社会劳动生产率，进一步推进乡镇农村社会发展进程</t>
  </si>
  <si>
    <t>可持续影响指标</t>
  </si>
  <si>
    <t>保持社会稳定，促进经济社会可持续发展，营造浓厚的社会氛围和良好的法治环境，提高政府社会管理和公共服务水平</t>
  </si>
  <si>
    <t>促进可持续发展</t>
  </si>
  <si>
    <t>打造良好的生态环境，让乡村旅游快速发展，坚持以可持续发展、创新为目标，促进社会经济、农业、环境等统筹发展，促进生产发展和社会稳定。</t>
  </si>
  <si>
    <t>社会公众或服务对象满意度指标</t>
  </si>
  <si>
    <t>服务对象满意率</t>
  </si>
  <si>
    <t>服务对象满意率达95%</t>
  </si>
  <si>
    <t>服务对象基本满意</t>
  </si>
  <si>
    <t>总计</t>
  </si>
  <si>
    <t>附表3</t>
  </si>
  <si>
    <t>项目名称：教育支出</t>
  </si>
  <si>
    <t>项目编号：2</t>
  </si>
  <si>
    <t>预算完成率=（预算完成数/预算数）×100%，用以反映和考核部门（单位）预算完成程度。
预算完成数：部门（单位）本年度实际完成的预算数。
预算数：财政部门批复的本年度部门（单位）预算数。（调整后）</t>
  </si>
  <si>
    <t xml:space="preserve">计算公式：预算完成率=（预算完成数/预算数）×100%    
数据获取方式：预算批复、决算报表 </t>
  </si>
  <si>
    <t>项目预算调整资金8万元，实际完成数8万元，预算完成率100%</t>
  </si>
  <si>
    <t>国库支出</t>
  </si>
  <si>
    <t>支持教育事业发展8万元</t>
  </si>
  <si>
    <t>预算内开支</t>
  </si>
  <si>
    <t>提高教学质量</t>
  </si>
  <si>
    <t>2021年升学率达到100%</t>
  </si>
  <si>
    <t>支持教育事业发展，改善办公条件</t>
  </si>
  <si>
    <t>组织实施项目，推动教育事业发展</t>
  </si>
  <si>
    <t>创造良好的学习环境</t>
  </si>
  <si>
    <t>创造良好的学习环境，让学生安心学习，</t>
  </si>
  <si>
    <t>保持社会稳定，营造浓厚的学习氛围和良好的法治环境</t>
  </si>
  <si>
    <t>为区经济社会全面、协调、可持续发展提供了有力保障</t>
  </si>
  <si>
    <t>附表4</t>
  </si>
  <si>
    <t>项目名称：文化体育与传媒支出</t>
  </si>
  <si>
    <t>项目编号：3</t>
  </si>
  <si>
    <t xml:space="preserve">计算公式：预算完成率=（预算完成数/预算数）×100%    数据获取方式：预算批复、决算报表 </t>
  </si>
  <si>
    <t>项目预算调整资金为23.82万元，实际完成数23.82万元，预算完成率100%</t>
  </si>
  <si>
    <t>文化演出活动场次</t>
  </si>
  <si>
    <t>32场153多场次</t>
  </si>
  <si>
    <t>自今年以来，共开展了32场不同类型文化演出活动。宣传电影播放153多场次</t>
  </si>
  <si>
    <t>大型活动场次</t>
  </si>
  <si>
    <t>5次</t>
  </si>
  <si>
    <t>大型活动场次5次</t>
  </si>
  <si>
    <t>生态乡镇</t>
  </si>
  <si>
    <t>为贫困农村劳动力提供就业服务</t>
  </si>
  <si>
    <t>荣获全国文明乡镇,国家级生态乡镇,国家级"三A"景区,全国群众体育先进乡镇,荆楚最美乡镇</t>
  </si>
  <si>
    <t>进一步促进经济社会全面协调可持续发展，改善人民经济收入和生活水平</t>
  </si>
  <si>
    <t>组织实施项目，直接间接推动旅游产业发展</t>
  </si>
  <si>
    <t>满足人民群众日益增长的文娱需求，提升人民生活质量</t>
  </si>
  <si>
    <t>丰富全乡人民精神文化生活，公共文化服务体系建设群众满意度高；组织实施文化活动实现社会效益和经济效益相统一，全民素质得到提升、社会风清气正</t>
  </si>
  <si>
    <t>项目名称：社会保障和就业支出</t>
  </si>
  <si>
    <t>项目编号：4</t>
  </si>
  <si>
    <t>项目预算调整资金为367.91万元，实际完成数367.91万元，预算完成率100%</t>
  </si>
  <si>
    <t>农村特困人员供养率</t>
  </si>
  <si>
    <t>集中供养和分散供养人员达到403人，做到了应保尽保。</t>
  </si>
  <si>
    <t>失孤儿童覆盖率</t>
  </si>
  <si>
    <t>失孤儿童抚养达到100%</t>
  </si>
  <si>
    <t>扶贫就业培训</t>
  </si>
  <si>
    <t>先后联合区妇联，区人社局在乡组织了7场主题为扶贫就业培训、创办企业、电子商务等培训活动，参加学习贫困户514名</t>
  </si>
  <si>
    <t>达到优质服务，促进农村经济发展</t>
  </si>
  <si>
    <t>促进农村经济发展</t>
  </si>
  <si>
    <t>扶贫就业深入开展，扩大就业机会，增加人民群众收入，改善农民经济收入和生活水平</t>
  </si>
  <si>
    <t>更好地服务于社会</t>
  </si>
  <si>
    <t>在直接增加农民收入的同时，更解决了农民老有所养的问题，为广大农民筑起生活“兜底”的坚实屏障，解除了农民的后顾之忧</t>
  </si>
  <si>
    <t>保持社会稳定，促进经济社会可持续发展</t>
  </si>
  <si>
    <t>提高人民群众的生活质量和生活水平，对保持社会稳定，促进经济社会可持续发展具有巨大的作用</t>
  </si>
  <si>
    <t>项目名称：卫生健康支出</t>
  </si>
  <si>
    <t>项目编号：5</t>
  </si>
  <si>
    <t>项目预算调整资金为230.87万元，实际完成数230.87万元，预算完成率100%</t>
  </si>
  <si>
    <t>两癌筛查率</t>
  </si>
  <si>
    <t>2021年对妇女两癌筛查全覆盖</t>
  </si>
  <si>
    <t>各项惠民政策落实到户</t>
  </si>
  <si>
    <t>关爱儿童和关怀妇女健康</t>
  </si>
  <si>
    <t>妇女就业培训</t>
  </si>
  <si>
    <t>联合区妇联，区人社局在乡组织了7场主题为扶贫就业培训、创办企业、电子商务等培训活动，参加学习妇女127名</t>
  </si>
  <si>
    <t>项目名称：节能环保支出</t>
  </si>
  <si>
    <t>项目编号：6</t>
  </si>
  <si>
    <t>项目预算调整资金为320.81万元，实际完成数320.81万元，预算完成率100%</t>
  </si>
  <si>
    <t>保障全年水路安全</t>
  </si>
  <si>
    <t>确保水路出行安全</t>
  </si>
  <si>
    <t>船舶安全率</t>
  </si>
  <si>
    <t>保障群众出行安全和游客安全</t>
  </si>
  <si>
    <t>职业培训</t>
  </si>
  <si>
    <t>为群众安全进行职业培训12次</t>
  </si>
  <si>
    <t>为群众安全出行提供便利，促进经济的发展</t>
  </si>
  <si>
    <t>在直接增加农民收入的同时，提供交通便利</t>
  </si>
  <si>
    <t>项目名称：城乡社区支出</t>
  </si>
  <si>
    <t>项目编号：7</t>
  </si>
  <si>
    <t>项目预算调整资金为1860.75万元，实际完成数1860.75万元，预算完成率100%</t>
  </si>
  <si>
    <t>农村基础设施建设</t>
  </si>
  <si>
    <t>全乡垃圾屋464座</t>
  </si>
  <si>
    <t>村湾保洁人员</t>
  </si>
  <si>
    <t>372人</t>
  </si>
  <si>
    <t>提供就业岗位372人</t>
  </si>
  <si>
    <t>为困难群众提供就业机会</t>
  </si>
  <si>
    <t>为困难群众提供就业机会，维护社会和谐，改善农民经济收入和生活水平</t>
  </si>
  <si>
    <t>附表5</t>
  </si>
  <si>
    <t>项目名称：农林水支出</t>
  </si>
  <si>
    <t>项目编号：8</t>
  </si>
  <si>
    <t>项目预算调整资金为9337.87万元，实际完成数9337.87万元，预算完成率100%</t>
  </si>
  <si>
    <t>一事一议项目</t>
  </si>
  <si>
    <t>9个村</t>
  </si>
  <si>
    <t>在9个村启动了“一事一议”项目，完成一批塘堰、渠道、村湾道路等基础设施建设,对将军庙刘咀村实行新农村建设</t>
  </si>
  <si>
    <t>产业培训</t>
  </si>
  <si>
    <t>18场次</t>
  </si>
  <si>
    <t>在38个村进行18场次的农业生产和产业结构调整的技术指导和培训</t>
  </si>
  <si>
    <t>农业基础设施</t>
  </si>
  <si>
    <t>38个村</t>
  </si>
  <si>
    <t>对38个村的农业基础设施进行改扩建和维护.改扩建大型塘堰11口,维修渠道5980米，绿化面积2150平方米</t>
  </si>
  <si>
    <t>新增农业专业合作社，提升农村产业化、组织化</t>
  </si>
  <si>
    <t>5家</t>
  </si>
  <si>
    <t>全年新增农业专业合作社5家，全乡农村产业化、组织化程度明显提升</t>
  </si>
  <si>
    <t>产权制度改革</t>
  </si>
  <si>
    <t>27户</t>
  </si>
  <si>
    <t>全乡38个行政村确定集体组织成员47570人，集体经营资产1562.27万元，资源性资产225977.65亩</t>
  </si>
  <si>
    <t>化解村级债务</t>
  </si>
  <si>
    <t>10万元以下村债务已清零</t>
  </si>
  <si>
    <t>完成农产品质量安全监管站建设工作</t>
  </si>
  <si>
    <t>工程完工达标</t>
  </si>
  <si>
    <t>完成对农产品质量安全监管站建设工作，正迎接农业农村部达标验收</t>
  </si>
  <si>
    <t>确保农业发展，改善农民经济收入和生活水平</t>
  </si>
  <si>
    <t>确保农业发展的可持续性，改善农民经济收入和生活水平</t>
  </si>
  <si>
    <t>改善农村生活环境，促进社会主义新农村发展</t>
  </si>
  <si>
    <t>保护广大人民群众的生命财产安全，维护好、实现好、发展好广大人民群众的利益</t>
  </si>
  <si>
    <t>促进农村综合改革，对合格的村级一事一议项目进行补助，下拨专项经费，维持村民委员会和村党支部正常办公运转</t>
  </si>
  <si>
    <t>项目名称：自然资源海洋气象等支出</t>
  </si>
  <si>
    <t>项目编号：9</t>
  </si>
  <si>
    <t>项目预算资金为22.32万元，实际完成数22.32万元，预算完成率100%</t>
  </si>
  <si>
    <t>困难群体的房屋质量完全监测</t>
  </si>
  <si>
    <t>2000户</t>
  </si>
  <si>
    <t>困难群体的房屋监测达2000户</t>
  </si>
  <si>
    <t>提供城镇建设服务覆盖率</t>
  </si>
  <si>
    <t>城镇建设提供服务覆盖率达100%</t>
  </si>
  <si>
    <t>全面达标</t>
  </si>
  <si>
    <t>各项工作全面达标</t>
  </si>
  <si>
    <t>达到优质服务，促进全乡经济发展</t>
  </si>
  <si>
    <t>促进全乡经济发展</t>
  </si>
  <si>
    <t>提供优质服务，为项目实施安全保驾护航，促进全乡经济发展</t>
  </si>
  <si>
    <t>为项目实施安全保驾护航</t>
  </si>
  <si>
    <t>项目名称：住房保障支出</t>
  </si>
  <si>
    <t>项目编号：10</t>
  </si>
  <si>
    <t>项目预算调整资金为146.63万元，实际完成数146.63万元，预算完成率100%</t>
  </si>
  <si>
    <t>职工住房保障完成率</t>
  </si>
  <si>
    <t>职工住房保障完成率100%。</t>
  </si>
  <si>
    <t>职工住房保障覆盖率</t>
  </si>
  <si>
    <t>职工住房保障覆盖率达到100%</t>
  </si>
  <si>
    <t>提高职工福利</t>
  </si>
  <si>
    <t>提高职工生活福利</t>
  </si>
  <si>
    <t>达到优质服务，促进社会经济发展</t>
  </si>
  <si>
    <t>促进社会经济发展</t>
  </si>
  <si>
    <t>改善职工经济收入，提高职工生活水平</t>
  </si>
  <si>
    <t>提高职工生活福利，增强工作积极性</t>
  </si>
  <si>
    <t>项目名称：灾害防治及应急管理支出</t>
  </si>
  <si>
    <t>项目编号：11</t>
  </si>
  <si>
    <t>项目预算调整资金为34.02万元，实际完成数34.02万元，预算完成率100%</t>
  </si>
  <si>
    <t>受灾群众统计率</t>
  </si>
  <si>
    <t>受灾群众统计率100%</t>
  </si>
  <si>
    <t>受灾群众保障覆盖率</t>
  </si>
  <si>
    <t>受灾群众保障覆盖率100%</t>
  </si>
  <si>
    <t>受灾群众生活得到保障</t>
  </si>
  <si>
    <t>受灾群众生活得到保障，</t>
  </si>
  <si>
    <t>改善受灾群众生活，保持社会稳定，促进社会经济发展</t>
  </si>
  <si>
    <t>为改善受灾群众生活提供优质服务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</si>
</sst>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sz val="12"/>
      <name val="仿宋_GB2312"/>
      <charset val="134"/>
    </font>
    <font>
      <b/>
      <sz val="10"/>
      <name val="楷体_GB2312"/>
      <charset val="134"/>
    </font>
    <font>
      <sz val="10"/>
      <name val="楷体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0"/>
      <color indexed="8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58" applyFont="1" applyFill="1" applyAlignment="1">
      <alignment vertical="center"/>
    </xf>
    <xf numFmtId="0" fontId="1" fillId="0" borderId="0" xfId="58" applyFont="1" applyFill="1" applyAlignment="1">
      <alignment horizontal="center" vertical="center"/>
    </xf>
    <xf numFmtId="0" fontId="2" fillId="0" borderId="0" xfId="58" applyFont="1" applyFill="1" applyAlignment="1">
      <alignment vertical="center"/>
    </xf>
    <xf numFmtId="0" fontId="3" fillId="0" borderId="0" xfId="58" applyFont="1" applyFill="1" applyAlignment="1">
      <alignment vertical="center"/>
    </xf>
    <xf numFmtId="0" fontId="4" fillId="0" borderId="0" xfId="58" applyFont="1" applyFill="1" applyAlignment="1">
      <alignment horizontal="center" vertical="center" wrapText="1"/>
    </xf>
    <xf numFmtId="0" fontId="5" fillId="0" borderId="0" xfId="58" applyFont="1" applyFill="1" applyAlignment="1">
      <alignment horizontal="left" vertical="center" wrapText="1"/>
    </xf>
    <xf numFmtId="0" fontId="5" fillId="0" borderId="0" xfId="58" applyFont="1" applyFill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left" vertical="center" wrapText="1"/>
    </xf>
    <xf numFmtId="0" fontId="7" fillId="0" borderId="0" xfId="58" applyFont="1" applyFill="1" applyAlignment="1">
      <alignment horizontal="left" vertical="center" wrapText="1"/>
    </xf>
    <xf numFmtId="0" fontId="7" fillId="0" borderId="1" xfId="58" applyFont="1" applyFill="1" applyBorder="1" applyAlignment="1">
      <alignment vertical="center" wrapText="1"/>
    </xf>
    <xf numFmtId="9" fontId="7" fillId="0" borderId="1" xfId="58" applyNumberFormat="1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7" fillId="0" borderId="4" xfId="58" applyFont="1" applyFill="1" applyBorder="1" applyAlignment="1">
      <alignment horizontal="center" vertical="center" wrapText="1"/>
    </xf>
    <xf numFmtId="0" fontId="7" fillId="0" borderId="5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9" fontId="7" fillId="0" borderId="1" xfId="58" applyNumberFormat="1" applyFont="1" applyFill="1" applyBorder="1" applyAlignment="1" applyProtection="1">
      <alignment horizontal="center" vertical="center" wrapText="1"/>
    </xf>
    <xf numFmtId="0" fontId="7" fillId="0" borderId="1" xfId="58" applyNumberFormat="1" applyFont="1" applyFill="1" applyBorder="1" applyAlignment="1" applyProtection="1">
      <alignment horizontal="center" vertical="center" wrapText="1"/>
    </xf>
    <xf numFmtId="0" fontId="1" fillId="0" borderId="0" xfId="58" applyFont="1" applyFill="1" applyAlignment="1">
      <alignment horizontal="right" vertical="center"/>
    </xf>
    <xf numFmtId="10" fontId="7" fillId="0" borderId="1" xfId="58" applyNumberFormat="1" applyFont="1" applyFill="1" applyBorder="1" applyAlignment="1">
      <alignment horizontal="center" vertical="center" wrapText="1"/>
    </xf>
    <xf numFmtId="0" fontId="7" fillId="0" borderId="6" xfId="58" applyFont="1" applyFill="1" applyBorder="1" applyAlignment="1">
      <alignment horizontal="left" vertical="center" wrapText="1"/>
    </xf>
    <xf numFmtId="0" fontId="7" fillId="0" borderId="6" xfId="58" applyFont="1" applyFill="1" applyBorder="1" applyAlignment="1">
      <alignment horizontal="center" vertical="center" wrapText="1"/>
    </xf>
    <xf numFmtId="0" fontId="5" fillId="0" borderId="7" xfId="58" applyFont="1" applyFill="1" applyBorder="1" applyAlignment="1">
      <alignment horizontal="left" vertical="center" wrapText="1"/>
    </xf>
    <xf numFmtId="0" fontId="6" fillId="0" borderId="3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left" vertical="center" wrapText="1"/>
    </xf>
    <xf numFmtId="0" fontId="7" fillId="0" borderId="5" xfId="58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left" vertical="center" wrapText="1"/>
    </xf>
    <xf numFmtId="0" fontId="7" fillId="0" borderId="8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58" applyFont="1" applyFill="1" applyAlignment="1">
      <alignment vertical="center"/>
    </xf>
    <xf numFmtId="0" fontId="10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52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176" fontId="12" fillId="0" borderId="0" xfId="52" applyNumberFormat="1" applyFont="1" applyFill="1" applyBorder="1" applyAlignment="1">
      <alignment horizontal="center" vertical="center"/>
    </xf>
    <xf numFmtId="43" fontId="1" fillId="0" borderId="0" xfId="61" applyFont="1" applyFill="1" applyBorder="1" applyAlignment="1">
      <alignment vertical="center"/>
    </xf>
    <xf numFmtId="0" fontId="1" fillId="0" borderId="0" xfId="52" applyFont="1" applyFill="1" applyBorder="1" applyAlignment="1">
      <alignment vertical="center"/>
    </xf>
    <xf numFmtId="0" fontId="9" fillId="0" borderId="0" xfId="52" applyFont="1" applyFill="1" applyBorder="1" applyAlignment="1">
      <alignment horizontal="center" vertical="center"/>
    </xf>
    <xf numFmtId="0" fontId="13" fillId="0" borderId="0" xfId="52" applyFont="1" applyFill="1" applyAlignment="1">
      <alignment horizontal="center" vertical="center"/>
    </xf>
    <xf numFmtId="0" fontId="13" fillId="0" borderId="0" xfId="52" applyFont="1" applyFill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176" fontId="14" fillId="0" borderId="0" xfId="52" applyNumberFormat="1" applyFont="1" applyFill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/>
    </xf>
    <xf numFmtId="176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 applyProtection="1">
      <alignment horizontal="center" vertical="center" wrapText="1"/>
    </xf>
    <xf numFmtId="176" fontId="15" fillId="0" borderId="5" xfId="52" applyNumberFormat="1" applyFont="1" applyFill="1" applyBorder="1" applyAlignment="1">
      <alignment horizontal="center" vertical="center"/>
    </xf>
    <xf numFmtId="43" fontId="11" fillId="0" borderId="0" xfId="6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176" fontId="17" fillId="0" borderId="1" xfId="52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3" xfId="52" applyFont="1" applyFill="1" applyBorder="1" applyAlignment="1">
      <alignment horizontal="left" vertical="center"/>
    </xf>
    <xf numFmtId="0" fontId="1" fillId="0" borderId="1" xfId="52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2" xfId="51"/>
    <cellStyle name="常规 2 2" xfId="52"/>
    <cellStyle name="常规 2 2 2" xfId="53"/>
    <cellStyle name="常规 2 2 2 2" xfId="54"/>
    <cellStyle name="常规 2 2 2 2 2" xfId="55"/>
    <cellStyle name="常规 2 2 2 3" xfId="56"/>
    <cellStyle name="常规 2 2 2 4" xfId="57"/>
    <cellStyle name="常规 3" xfId="58"/>
    <cellStyle name="常规 5" xfId="59"/>
    <cellStyle name="货币[0] 2" xfId="60"/>
    <cellStyle name="千位分隔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chenggongrenshidegushi.unj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7" workbookViewId="0">
      <selection activeCell="G13" sqref="G13"/>
    </sheetView>
  </sheetViews>
  <sheetFormatPr defaultColWidth="9" defaultRowHeight="21" customHeight="1" outlineLevelCol="7"/>
  <cols>
    <col min="1" max="1" width="7.5" style="37" customWidth="1"/>
    <col min="2" max="2" width="36.625" style="38" customWidth="1"/>
    <col min="3" max="3" width="15.125" style="39" customWidth="1"/>
    <col min="4" max="5" width="15.125" style="40" customWidth="1"/>
    <col min="6" max="6" width="14.75" style="40" customWidth="1"/>
    <col min="7" max="8" width="14.875" style="41" customWidth="1"/>
    <col min="9" max="244" width="22" style="42" customWidth="1"/>
    <col min="245" max="16384" width="9" style="42"/>
  </cols>
  <sheetData>
    <row r="1" ht="30" customHeight="1" spans="1:1">
      <c r="A1" s="43" t="s">
        <v>0</v>
      </c>
    </row>
    <row r="2" ht="34.5" customHeight="1" spans="1:6">
      <c r="A2" s="44" t="s">
        <v>1</v>
      </c>
      <c r="B2" s="45"/>
      <c r="C2" s="46"/>
      <c r="D2" s="47"/>
      <c r="E2" s="47"/>
      <c r="F2" s="47"/>
    </row>
    <row r="3" ht="25.5" customHeight="1" spans="1:6">
      <c r="A3" s="6" t="s">
        <v>2</v>
      </c>
      <c r="B3" s="6"/>
      <c r="C3" s="6"/>
      <c r="D3" s="7"/>
      <c r="E3" s="7"/>
      <c r="F3" s="6"/>
    </row>
    <row r="4" s="36" customFormat="1" ht="32.25" customHeight="1" spans="1:8">
      <c r="A4" s="48" t="s">
        <v>3</v>
      </c>
      <c r="B4" s="49" t="s">
        <v>4</v>
      </c>
      <c r="C4" s="49" t="s">
        <v>5</v>
      </c>
      <c r="D4" s="50" t="s">
        <v>6</v>
      </c>
      <c r="E4" s="51" t="s">
        <v>7</v>
      </c>
      <c r="F4" s="52" t="s">
        <v>8</v>
      </c>
      <c r="G4" s="53"/>
      <c r="H4" s="53"/>
    </row>
    <row r="5" ht="32.25" customHeight="1" spans="1:6">
      <c r="A5" s="54">
        <v>1</v>
      </c>
      <c r="B5" s="55" t="s">
        <v>9</v>
      </c>
      <c r="C5" s="56">
        <f>'1'!J7</f>
        <v>20</v>
      </c>
      <c r="D5" s="56">
        <f>'1'!J13</f>
        <v>39</v>
      </c>
      <c r="E5" s="56">
        <f>'1'!J18</f>
        <v>36</v>
      </c>
      <c r="F5" s="56">
        <f>'1'!J19</f>
        <v>95</v>
      </c>
    </row>
    <row r="6" ht="32.25" customHeight="1" spans="1:6">
      <c r="A6" s="54">
        <v>2</v>
      </c>
      <c r="B6" s="57" t="s">
        <v>10</v>
      </c>
      <c r="C6" s="56">
        <f>'2'!J7</f>
        <v>20</v>
      </c>
      <c r="D6" s="56">
        <f>'2'!J12</f>
        <v>40</v>
      </c>
      <c r="E6" s="56">
        <f>'2'!J17</f>
        <v>35</v>
      </c>
      <c r="F6" s="56">
        <f>'2'!J18</f>
        <v>95</v>
      </c>
    </row>
    <row r="7" ht="32.25" customHeight="1" spans="1:6">
      <c r="A7" s="54">
        <v>3</v>
      </c>
      <c r="B7" s="58" t="s">
        <v>11</v>
      </c>
      <c r="C7" s="56">
        <f>'3'!J7</f>
        <v>20</v>
      </c>
      <c r="D7" s="56">
        <f>'3'!J13</f>
        <v>38</v>
      </c>
      <c r="E7" s="56">
        <f>'3'!J18</f>
        <v>36</v>
      </c>
      <c r="F7" s="56">
        <f>'3'!J19</f>
        <v>94</v>
      </c>
    </row>
    <row r="8" ht="32.25" customHeight="1" spans="1:6">
      <c r="A8" s="54">
        <v>4</v>
      </c>
      <c r="B8" s="58" t="s">
        <v>12</v>
      </c>
      <c r="C8" s="56">
        <v>20</v>
      </c>
      <c r="D8" s="56">
        <v>38</v>
      </c>
      <c r="E8" s="56">
        <v>35</v>
      </c>
      <c r="F8" s="56">
        <v>93</v>
      </c>
    </row>
    <row r="9" ht="32.25" customHeight="1" spans="1:6">
      <c r="A9" s="54">
        <v>5</v>
      </c>
      <c r="B9" s="57" t="s">
        <v>13</v>
      </c>
      <c r="C9" s="56">
        <v>20</v>
      </c>
      <c r="D9" s="56">
        <v>38</v>
      </c>
      <c r="E9" s="56">
        <v>36</v>
      </c>
      <c r="F9" s="56">
        <v>94</v>
      </c>
    </row>
    <row r="10" ht="32.25" customHeight="1" spans="1:6">
      <c r="A10" s="54">
        <v>6</v>
      </c>
      <c r="B10" s="57" t="s">
        <v>14</v>
      </c>
      <c r="C10" s="56">
        <v>20</v>
      </c>
      <c r="D10" s="56">
        <v>39</v>
      </c>
      <c r="E10" s="56">
        <v>36</v>
      </c>
      <c r="F10" s="56">
        <v>95</v>
      </c>
    </row>
    <row r="11" ht="32.25" customHeight="1" spans="1:6">
      <c r="A11" s="54">
        <v>7</v>
      </c>
      <c r="B11" s="57" t="s">
        <v>15</v>
      </c>
      <c r="C11" s="56">
        <v>20</v>
      </c>
      <c r="D11" s="56">
        <v>38</v>
      </c>
      <c r="E11" s="56">
        <v>35</v>
      </c>
      <c r="F11" s="56">
        <v>93</v>
      </c>
    </row>
    <row r="12" ht="32.25" customHeight="1" spans="1:6">
      <c r="A12" s="54">
        <v>8</v>
      </c>
      <c r="B12" s="58" t="s">
        <v>16</v>
      </c>
      <c r="C12" s="56">
        <v>20</v>
      </c>
      <c r="D12" s="56">
        <v>40</v>
      </c>
      <c r="E12" s="56">
        <v>35</v>
      </c>
      <c r="F12" s="56">
        <v>95</v>
      </c>
    </row>
    <row r="13" ht="32.25" customHeight="1" spans="1:6">
      <c r="A13" s="54">
        <v>9</v>
      </c>
      <c r="B13" s="57" t="s">
        <v>17</v>
      </c>
      <c r="C13" s="56">
        <v>20</v>
      </c>
      <c r="D13" s="56">
        <v>39</v>
      </c>
      <c r="E13" s="56">
        <v>36</v>
      </c>
      <c r="F13" s="56">
        <v>95</v>
      </c>
    </row>
    <row r="14" ht="32.25" customHeight="1" spans="1:6">
      <c r="A14" s="54">
        <v>10</v>
      </c>
      <c r="B14" s="57" t="s">
        <v>18</v>
      </c>
      <c r="C14" s="56">
        <v>20</v>
      </c>
      <c r="D14" s="56">
        <v>40</v>
      </c>
      <c r="E14" s="56">
        <v>37</v>
      </c>
      <c r="F14" s="56">
        <v>97</v>
      </c>
    </row>
    <row r="15" ht="32.25" customHeight="1" spans="1:6">
      <c r="A15" s="54">
        <v>11</v>
      </c>
      <c r="B15" s="57" t="s">
        <v>19</v>
      </c>
      <c r="C15" s="56">
        <v>20</v>
      </c>
      <c r="D15" s="56">
        <v>39</v>
      </c>
      <c r="E15" s="56">
        <v>37</v>
      </c>
      <c r="F15" s="56">
        <v>96</v>
      </c>
    </row>
    <row r="16" ht="32.25" customHeight="1" spans="1:6">
      <c r="A16" s="59" t="s">
        <v>20</v>
      </c>
      <c r="B16" s="59"/>
      <c r="C16" s="56">
        <f>AVERAGE(C5:C15)</f>
        <v>20</v>
      </c>
      <c r="D16" s="56">
        <f>AVERAGE(D5:D15)</f>
        <v>38.9090909090909</v>
      </c>
      <c r="E16" s="56">
        <f>AVERAGE(E5:E15)</f>
        <v>35.8181818181818</v>
      </c>
      <c r="F16" s="56">
        <f>AVERAGE(F5:F15)</f>
        <v>94.7272727272727</v>
      </c>
    </row>
  </sheetData>
  <mergeCells count="3">
    <mergeCell ref="A2:F2"/>
    <mergeCell ref="A3:F3"/>
    <mergeCell ref="A16:B16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193</v>
      </c>
      <c r="B4" s="6"/>
      <c r="C4" s="6"/>
      <c r="D4" s="7"/>
      <c r="E4" s="7"/>
      <c r="F4" s="6"/>
      <c r="G4" s="6"/>
      <c r="H4" s="7"/>
      <c r="I4" s="2" t="s">
        <v>194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195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196</v>
      </c>
      <c r="F8" s="10" t="s">
        <v>45</v>
      </c>
      <c r="G8" s="17" t="s">
        <v>46</v>
      </c>
      <c r="H8" s="18" t="s">
        <v>197</v>
      </c>
      <c r="I8" s="17" t="s">
        <v>198</v>
      </c>
      <c r="J8" s="17">
        <v>5</v>
      </c>
    </row>
    <row r="9" ht="51.95" customHeight="1" spans="1:10">
      <c r="A9" s="17"/>
      <c r="B9" s="17"/>
      <c r="C9" s="17"/>
      <c r="D9" s="17"/>
      <c r="E9" s="17" t="s">
        <v>199</v>
      </c>
      <c r="F9" s="10"/>
      <c r="G9" s="17"/>
      <c r="H9" s="18">
        <v>1</v>
      </c>
      <c r="I9" s="18" t="s">
        <v>200</v>
      </c>
      <c r="J9" s="17">
        <v>5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201</v>
      </c>
      <c r="F12" s="10" t="s">
        <v>57</v>
      </c>
      <c r="G12" s="17"/>
      <c r="H12" s="17" t="s">
        <v>201</v>
      </c>
      <c r="I12" s="18" t="s">
        <v>202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39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203</v>
      </c>
      <c r="F14" s="12" t="s">
        <v>67</v>
      </c>
      <c r="G14" s="17" t="s">
        <v>68</v>
      </c>
      <c r="H14" s="17" t="s">
        <v>204</v>
      </c>
      <c r="I14" s="21" t="s">
        <v>205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206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9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36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95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207</v>
      </c>
      <c r="B4" s="6"/>
      <c r="C4" s="6"/>
      <c r="D4" s="7"/>
      <c r="E4" s="7"/>
      <c r="F4" s="6"/>
      <c r="G4" s="6"/>
      <c r="H4" s="7"/>
      <c r="I4" s="2" t="s">
        <v>208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209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210</v>
      </c>
      <c r="F8" s="10" t="s">
        <v>45</v>
      </c>
      <c r="G8" s="17" t="s">
        <v>46</v>
      </c>
      <c r="H8" s="18">
        <v>1</v>
      </c>
      <c r="I8" s="18" t="s">
        <v>211</v>
      </c>
      <c r="J8" s="17">
        <v>5</v>
      </c>
    </row>
    <row r="9" ht="51.95" customHeight="1" spans="1:10">
      <c r="A9" s="17"/>
      <c r="B9" s="17"/>
      <c r="C9" s="17"/>
      <c r="D9" s="17"/>
      <c r="E9" s="17" t="s">
        <v>212</v>
      </c>
      <c r="F9" s="10"/>
      <c r="G9" s="17"/>
      <c r="H9" s="18">
        <v>1</v>
      </c>
      <c r="I9" s="18" t="s">
        <v>213</v>
      </c>
      <c r="J9" s="17">
        <v>5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214</v>
      </c>
      <c r="F12" s="10" t="s">
        <v>57</v>
      </c>
      <c r="G12" s="17"/>
      <c r="H12" s="19" t="s">
        <v>214</v>
      </c>
      <c r="I12" s="18" t="s">
        <v>215</v>
      </c>
      <c r="J12" s="17">
        <v>10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40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216</v>
      </c>
      <c r="F14" s="12" t="s">
        <v>67</v>
      </c>
      <c r="G14" s="17" t="s">
        <v>68</v>
      </c>
      <c r="H14" s="17" t="s">
        <v>217</v>
      </c>
      <c r="I14" s="21" t="s">
        <v>218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219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10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37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97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23"/>
  <sheetViews>
    <sheetView tabSelected="1" workbookViewId="0">
      <selection activeCell="A2" sqref="A2:J2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220</v>
      </c>
      <c r="B4" s="6"/>
      <c r="C4" s="6"/>
      <c r="D4" s="7"/>
      <c r="E4" s="7"/>
      <c r="F4" s="6"/>
      <c r="G4" s="6"/>
      <c r="H4" s="7"/>
      <c r="I4" s="2" t="s">
        <v>221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222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223</v>
      </c>
      <c r="F8" s="10" t="s">
        <v>45</v>
      </c>
      <c r="G8" s="17" t="s">
        <v>46</v>
      </c>
      <c r="H8" s="18">
        <v>1</v>
      </c>
      <c r="I8" s="17" t="s">
        <v>224</v>
      </c>
      <c r="J8" s="17">
        <v>5</v>
      </c>
    </row>
    <row r="9" ht="51.95" customHeight="1" spans="1:10">
      <c r="A9" s="17"/>
      <c r="B9" s="17"/>
      <c r="C9" s="17"/>
      <c r="D9" s="17"/>
      <c r="E9" s="17" t="s">
        <v>225</v>
      </c>
      <c r="F9" s="10"/>
      <c r="G9" s="17"/>
      <c r="H9" s="18">
        <v>1</v>
      </c>
      <c r="I9" s="18" t="s">
        <v>226</v>
      </c>
      <c r="J9" s="17">
        <v>5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227</v>
      </c>
      <c r="F12" s="10" t="s">
        <v>57</v>
      </c>
      <c r="G12" s="17"/>
      <c r="H12" s="17" t="s">
        <v>227</v>
      </c>
      <c r="I12" s="17" t="s">
        <v>228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39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216</v>
      </c>
      <c r="F14" s="12" t="s">
        <v>67</v>
      </c>
      <c r="G14" s="17" t="s">
        <v>68</v>
      </c>
      <c r="H14" s="17" t="s">
        <v>217</v>
      </c>
      <c r="I14" s="21" t="s">
        <v>229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230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10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37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96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" right="0.7" top="1.02361111111111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23"/>
  <sheetViews>
    <sheetView topLeftCell="A8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5.75" style="2" customWidth="1"/>
    <col min="6" max="6" width="27.5" style="1" customWidth="1"/>
    <col min="7" max="7" width="16.125" style="1" customWidth="1"/>
    <col min="8" max="8" width="9.7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21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">
        <v>2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23</v>
      </c>
      <c r="B4" s="6"/>
      <c r="C4" s="6"/>
      <c r="D4" s="7"/>
      <c r="E4" s="7"/>
      <c r="F4" s="6"/>
      <c r="G4" s="6"/>
      <c r="H4" s="7"/>
      <c r="I4" s="2" t="s">
        <v>24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74.95" customHeight="1" spans="1:10">
      <c r="A6" s="9" t="s">
        <v>34</v>
      </c>
      <c r="B6" s="10" t="s">
        <v>35</v>
      </c>
      <c r="C6" s="10">
        <v>20</v>
      </c>
      <c r="D6" s="11" t="s">
        <v>36</v>
      </c>
      <c r="E6" s="11"/>
      <c r="F6" s="12" t="s">
        <v>37</v>
      </c>
      <c r="G6" s="12" t="s">
        <v>38</v>
      </c>
      <c r="H6" s="13">
        <v>1</v>
      </c>
      <c r="I6" s="13" t="s">
        <v>39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4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29" t="s">
        <v>44</v>
      </c>
      <c r="F8" s="10" t="s">
        <v>45</v>
      </c>
      <c r="G8" s="17" t="s">
        <v>46</v>
      </c>
      <c r="H8" s="18">
        <v>1</v>
      </c>
      <c r="I8" s="34" t="s">
        <v>47</v>
      </c>
      <c r="J8" s="17">
        <v>4</v>
      </c>
    </row>
    <row r="9" ht="78.95" customHeight="1" spans="1:10">
      <c r="A9" s="17"/>
      <c r="B9" s="17"/>
      <c r="C9" s="17"/>
      <c r="D9" s="17"/>
      <c r="E9" s="29" t="s">
        <v>48</v>
      </c>
      <c r="F9" s="10"/>
      <c r="G9" s="17"/>
      <c r="H9" s="19" t="s">
        <v>49</v>
      </c>
      <c r="I9" s="35" t="s">
        <v>50</v>
      </c>
      <c r="J9" s="17">
        <v>5</v>
      </c>
    </row>
    <row r="10" ht="51.95" customHeight="1" spans="1:10">
      <c r="A10" s="17"/>
      <c r="B10" s="17"/>
      <c r="C10" s="9">
        <v>10</v>
      </c>
      <c r="D10" s="9" t="s">
        <v>51</v>
      </c>
      <c r="E10" s="17" t="s">
        <v>52</v>
      </c>
      <c r="F10" s="10"/>
      <c r="G10" s="17"/>
      <c r="H10" s="18" t="s">
        <v>53</v>
      </c>
      <c r="I10" s="19" t="s">
        <v>54</v>
      </c>
      <c r="J10" s="17">
        <v>10</v>
      </c>
    </row>
    <row r="11" ht="45" customHeight="1" spans="1:10">
      <c r="A11" s="17"/>
      <c r="B11" s="17"/>
      <c r="C11" s="9">
        <v>10</v>
      </c>
      <c r="D11" s="9" t="s">
        <v>55</v>
      </c>
      <c r="E11" s="17" t="s">
        <v>56</v>
      </c>
      <c r="F11" s="10" t="s">
        <v>57</v>
      </c>
      <c r="G11" s="17" t="s">
        <v>46</v>
      </c>
      <c r="H11" s="18" t="s">
        <v>58</v>
      </c>
      <c r="I11" s="19" t="s">
        <v>59</v>
      </c>
      <c r="J11" s="17">
        <v>10</v>
      </c>
    </row>
    <row r="12" ht="131.1" customHeight="1" spans="1:10">
      <c r="A12" s="17"/>
      <c r="B12" s="17"/>
      <c r="C12" s="9">
        <v>10</v>
      </c>
      <c r="D12" s="9" t="s">
        <v>60</v>
      </c>
      <c r="E12" s="17" t="s">
        <v>61</v>
      </c>
      <c r="F12" s="10" t="s">
        <v>57</v>
      </c>
      <c r="G12" s="17"/>
      <c r="H12" s="18" t="s">
        <v>62</v>
      </c>
      <c r="I12" s="19" t="s">
        <v>63</v>
      </c>
      <c r="J12" s="17">
        <v>10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39</v>
      </c>
    </row>
    <row r="14" ht="66" customHeight="1" spans="1:10">
      <c r="A14" s="17"/>
      <c r="B14" s="17" t="s">
        <v>64</v>
      </c>
      <c r="C14" s="17">
        <v>40</v>
      </c>
      <c r="D14" s="17" t="s">
        <v>65</v>
      </c>
      <c r="E14" s="17" t="s">
        <v>66</v>
      </c>
      <c r="F14" s="12" t="s">
        <v>67</v>
      </c>
      <c r="G14" s="17" t="s">
        <v>68</v>
      </c>
      <c r="H14" s="17" t="s">
        <v>66</v>
      </c>
      <c r="I14" s="21" t="s">
        <v>69</v>
      </c>
      <c r="J14" s="17">
        <v>9</v>
      </c>
    </row>
    <row r="15" ht="75" customHeight="1" spans="1:10">
      <c r="A15" s="17"/>
      <c r="B15" s="17"/>
      <c r="C15" s="17"/>
      <c r="D15" s="17" t="s">
        <v>70</v>
      </c>
      <c r="E15" s="17" t="s">
        <v>71</v>
      </c>
      <c r="F15" s="12" t="s">
        <v>67</v>
      </c>
      <c r="G15" s="17"/>
      <c r="H15" s="17" t="s">
        <v>72</v>
      </c>
      <c r="I15" s="13" t="s">
        <v>73</v>
      </c>
      <c r="J15" s="17">
        <v>9</v>
      </c>
    </row>
    <row r="16" ht="90.95" customHeight="1" spans="1:10">
      <c r="A16" s="17"/>
      <c r="B16" s="17"/>
      <c r="C16" s="17"/>
      <c r="D16" s="17" t="s">
        <v>74</v>
      </c>
      <c r="E16" s="17" t="s">
        <v>75</v>
      </c>
      <c r="F16" s="12" t="s">
        <v>67</v>
      </c>
      <c r="G16" s="17" t="s">
        <v>68</v>
      </c>
      <c r="H16" s="17" t="s">
        <v>76</v>
      </c>
      <c r="I16" s="13" t="s">
        <v>77</v>
      </c>
      <c r="J16" s="17">
        <v>9</v>
      </c>
    </row>
    <row r="17" ht="42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9</v>
      </c>
    </row>
    <row r="18" ht="30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36</v>
      </c>
    </row>
    <row r="19" ht="27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95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1:G12"/>
    <mergeCell ref="G14:G15"/>
    <mergeCell ref="G16:G17"/>
  </mergeCells>
  <hyperlinks>
    <hyperlink ref="I8" r:id="rId1" display="1—12月共上传调处化解各类矛盾纠纷3.12万起，调解成功3.12万起，调解成功率达100%" tooltip="http://chenggongrenshidegushi.unjs.com/"/>
  </hyperlinks>
  <pageMargins left="0.7" right="0.7" top="0.75" bottom="0.75" header="0.3" footer="0.3"/>
  <pageSetup paperSize="9" scale="6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22"/>
  <sheetViews>
    <sheetView topLeftCell="A5" workbookViewId="0">
      <selection activeCell="F8" sqref="F8:F10"/>
    </sheetView>
  </sheetViews>
  <sheetFormatPr defaultColWidth="9" defaultRowHeight="14.25"/>
  <cols>
    <col min="1" max="1" width="7.625" style="1" customWidth="1"/>
    <col min="2" max="2" width="7.5" style="1" customWidth="1"/>
    <col min="3" max="3" width="5.25" style="2" customWidth="1"/>
    <col min="4" max="4" width="11.125" style="2" customWidth="1"/>
    <col min="5" max="5" width="28.75" style="2" customWidth="1"/>
    <col min="6" max="6" width="29.5" style="1" customWidth="1"/>
    <col min="7" max="7" width="16.125" style="1" customWidth="1"/>
    <col min="8" max="8" width="11.625" style="2" customWidth="1"/>
    <col min="9" max="9" width="26" style="1" customWidth="1"/>
    <col min="10" max="10" width="8.37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3" t="s">
        <v>83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84</v>
      </c>
      <c r="B4" s="6"/>
      <c r="C4" s="6"/>
      <c r="D4" s="7"/>
      <c r="E4" s="7"/>
      <c r="F4" s="6"/>
      <c r="G4" s="6"/>
      <c r="H4" s="7"/>
      <c r="I4" s="2" t="s">
        <v>85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68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87</v>
      </c>
      <c r="H6" s="13">
        <v>1</v>
      </c>
      <c r="I6" s="13" t="s">
        <v>88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81.95" customHeight="1" spans="1:10">
      <c r="A8" s="17" t="s">
        <v>41</v>
      </c>
      <c r="B8" s="17" t="s">
        <v>42</v>
      </c>
      <c r="C8" s="9">
        <v>40</v>
      </c>
      <c r="D8" s="17" t="s">
        <v>43</v>
      </c>
      <c r="E8" s="29" t="s">
        <v>89</v>
      </c>
      <c r="F8" s="10" t="s">
        <v>45</v>
      </c>
      <c r="G8" s="17" t="s">
        <v>46</v>
      </c>
      <c r="H8" s="18" t="s">
        <v>53</v>
      </c>
      <c r="I8" s="32" t="s">
        <v>90</v>
      </c>
      <c r="J8" s="17">
        <v>10</v>
      </c>
    </row>
    <row r="9" ht="39" customHeight="1" spans="1:10">
      <c r="A9" s="17"/>
      <c r="B9" s="17"/>
      <c r="C9" s="31"/>
      <c r="D9" s="17" t="s">
        <v>51</v>
      </c>
      <c r="E9" s="17" t="s">
        <v>52</v>
      </c>
      <c r="F9" s="10"/>
      <c r="G9" s="17"/>
      <c r="H9" s="18" t="s">
        <v>53</v>
      </c>
      <c r="I9" s="19" t="s">
        <v>54</v>
      </c>
      <c r="J9" s="17">
        <v>10</v>
      </c>
    </row>
    <row r="10" ht="42.95" customHeight="1" spans="1:10">
      <c r="A10" s="17"/>
      <c r="B10" s="17"/>
      <c r="C10" s="31"/>
      <c r="D10" s="17" t="s">
        <v>55</v>
      </c>
      <c r="E10" s="17" t="s">
        <v>56</v>
      </c>
      <c r="F10" s="10"/>
      <c r="G10" s="17"/>
      <c r="H10" s="19" t="s">
        <v>91</v>
      </c>
      <c r="I10" s="19" t="s">
        <v>59</v>
      </c>
      <c r="J10" s="17">
        <v>10</v>
      </c>
    </row>
    <row r="11" ht="83.1" customHeight="1" spans="1:10">
      <c r="A11" s="17"/>
      <c r="B11" s="17"/>
      <c r="C11" s="23"/>
      <c r="D11" s="17" t="s">
        <v>60</v>
      </c>
      <c r="E11" s="17" t="s">
        <v>92</v>
      </c>
      <c r="F11" s="10" t="s">
        <v>57</v>
      </c>
      <c r="G11" s="17" t="s">
        <v>46</v>
      </c>
      <c r="H11" s="18" t="s">
        <v>92</v>
      </c>
      <c r="I11" s="19" t="s">
        <v>93</v>
      </c>
      <c r="J11" s="17">
        <v>10</v>
      </c>
    </row>
    <row r="12" ht="33" customHeight="1" spans="1:10">
      <c r="A12" s="17"/>
      <c r="B12" s="17" t="s">
        <v>40</v>
      </c>
      <c r="C12" s="17"/>
      <c r="D12" s="17"/>
      <c r="E12" s="17"/>
      <c r="F12" s="17"/>
      <c r="G12" s="17"/>
      <c r="H12" s="13"/>
      <c r="I12" s="13"/>
      <c r="J12" s="17">
        <f>SUM(J8:J11)</f>
        <v>40</v>
      </c>
    </row>
    <row r="13" ht="62.1" customHeight="1" spans="1:10">
      <c r="A13" s="17"/>
      <c r="B13" s="17" t="s">
        <v>64</v>
      </c>
      <c r="C13" s="17">
        <v>40</v>
      </c>
      <c r="D13" s="17" t="s">
        <v>65</v>
      </c>
      <c r="E13" s="17" t="s">
        <v>94</v>
      </c>
      <c r="F13" s="12" t="s">
        <v>67</v>
      </c>
      <c r="G13" s="17" t="s">
        <v>68</v>
      </c>
      <c r="H13" s="17" t="s">
        <v>94</v>
      </c>
      <c r="I13" s="21" t="s">
        <v>95</v>
      </c>
      <c r="J13" s="17">
        <v>8</v>
      </c>
    </row>
    <row r="14" ht="90.95" customHeight="1" spans="1:10">
      <c r="A14" s="17"/>
      <c r="B14" s="17"/>
      <c r="C14" s="17"/>
      <c r="D14" s="17" t="s">
        <v>70</v>
      </c>
      <c r="E14" s="17" t="s">
        <v>96</v>
      </c>
      <c r="F14" s="12" t="s">
        <v>67</v>
      </c>
      <c r="G14" s="17"/>
      <c r="H14" s="17" t="s">
        <v>96</v>
      </c>
      <c r="I14" s="13" t="s">
        <v>97</v>
      </c>
      <c r="J14" s="17">
        <v>9</v>
      </c>
    </row>
    <row r="15" ht="63" customHeight="1" spans="1:10">
      <c r="A15" s="17"/>
      <c r="B15" s="17"/>
      <c r="C15" s="17"/>
      <c r="D15" s="17" t="s">
        <v>74</v>
      </c>
      <c r="E15" s="17" t="s">
        <v>98</v>
      </c>
      <c r="F15" s="12" t="s">
        <v>67</v>
      </c>
      <c r="G15" s="17" t="s">
        <v>68</v>
      </c>
      <c r="H15" s="17" t="s">
        <v>76</v>
      </c>
      <c r="I15" s="13" t="s">
        <v>99</v>
      </c>
      <c r="J15" s="17">
        <v>10</v>
      </c>
    </row>
    <row r="16" ht="57" customHeight="1" spans="1:10">
      <c r="A16" s="17"/>
      <c r="B16" s="17"/>
      <c r="C16" s="17"/>
      <c r="D16" s="17" t="s">
        <v>78</v>
      </c>
      <c r="E16" s="17" t="s">
        <v>79</v>
      </c>
      <c r="F16" s="12" t="s">
        <v>67</v>
      </c>
      <c r="G16" s="17"/>
      <c r="H16" s="13" t="s">
        <v>80</v>
      </c>
      <c r="I16" s="13" t="s">
        <v>81</v>
      </c>
      <c r="J16" s="17">
        <v>8</v>
      </c>
    </row>
    <row r="17" ht="35.1" customHeight="1" spans="1:10">
      <c r="A17" s="17"/>
      <c r="B17" s="17" t="s">
        <v>40</v>
      </c>
      <c r="C17" s="17"/>
      <c r="D17" s="17"/>
      <c r="E17" s="17"/>
      <c r="F17" s="17"/>
      <c r="G17" s="17"/>
      <c r="H17" s="13"/>
      <c r="I17" s="13"/>
      <c r="J17" s="17">
        <f>SUM(J13:J16)</f>
        <v>35</v>
      </c>
    </row>
    <row r="18" ht="33.95" customHeight="1" spans="1:10">
      <c r="A18" s="17" t="s">
        <v>82</v>
      </c>
      <c r="B18" s="17"/>
      <c r="C18" s="17"/>
      <c r="D18" s="17"/>
      <c r="E18" s="17"/>
      <c r="F18" s="17"/>
      <c r="G18" s="17"/>
      <c r="H18" s="13"/>
      <c r="I18" s="13"/>
      <c r="J18" s="17">
        <f>J7+J12+J17</f>
        <v>95</v>
      </c>
    </row>
    <row r="19" ht="68.1" customHeight="1"/>
    <row r="20" ht="48" customHeight="1"/>
    <row r="21" ht="24" customHeight="1"/>
    <row r="22" ht="24" customHeight="1"/>
  </sheetData>
  <mergeCells count="19">
    <mergeCell ref="B1:C1"/>
    <mergeCell ref="A2:J2"/>
    <mergeCell ref="A3:F3"/>
    <mergeCell ref="A4:G4"/>
    <mergeCell ref="D5:E5"/>
    <mergeCell ref="D6:E6"/>
    <mergeCell ref="A7:F7"/>
    <mergeCell ref="B12:F12"/>
    <mergeCell ref="B17:F17"/>
    <mergeCell ref="A18:F18"/>
    <mergeCell ref="A8:A17"/>
    <mergeCell ref="B8:B11"/>
    <mergeCell ref="B13:B16"/>
    <mergeCell ref="C8:C11"/>
    <mergeCell ref="C13:C16"/>
    <mergeCell ref="F8:F10"/>
    <mergeCell ref="G8:G10"/>
    <mergeCell ref="G13:G14"/>
    <mergeCell ref="G15:G16"/>
  </mergeCells>
  <pageMargins left="0.7" right="0.7" top="1.33819444444444" bottom="0.75" header="0.3" footer="0.3"/>
  <pageSetup paperSize="9" scale="5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23"/>
  <sheetViews>
    <sheetView topLeftCell="E6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6"/>
      <c r="E3" s="6"/>
      <c r="F3" s="6"/>
      <c r="G3" s="6"/>
      <c r="H3" s="7"/>
      <c r="I3" s="20"/>
      <c r="J3" s="2"/>
    </row>
    <row r="4" ht="22.5" customHeight="1" spans="1:10">
      <c r="A4" s="24" t="s">
        <v>101</v>
      </c>
      <c r="B4" s="24"/>
      <c r="C4" s="24"/>
      <c r="D4" s="24"/>
      <c r="E4" s="24"/>
      <c r="F4" s="24"/>
      <c r="G4" s="24"/>
      <c r="H4" s="7"/>
      <c r="I4" s="2" t="s">
        <v>102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25" t="s">
        <v>28</v>
      </c>
      <c r="E5" s="26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27" t="s">
        <v>86</v>
      </c>
      <c r="E6" s="28"/>
      <c r="F6" s="12" t="s">
        <v>37</v>
      </c>
      <c r="G6" s="12" t="s">
        <v>103</v>
      </c>
      <c r="H6" s="13">
        <v>1</v>
      </c>
      <c r="I6" s="21" t="s">
        <v>104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9" t="s">
        <v>41</v>
      </c>
      <c r="B8" s="9" t="s">
        <v>42</v>
      </c>
      <c r="C8" s="9">
        <v>10</v>
      </c>
      <c r="D8" s="9" t="s">
        <v>43</v>
      </c>
      <c r="E8" s="29" t="s">
        <v>105</v>
      </c>
      <c r="F8" s="30" t="s">
        <v>45</v>
      </c>
      <c r="G8" s="9" t="s">
        <v>46</v>
      </c>
      <c r="H8" s="18" t="s">
        <v>106</v>
      </c>
      <c r="I8" s="32" t="s">
        <v>107</v>
      </c>
      <c r="J8" s="17">
        <v>5</v>
      </c>
    </row>
    <row r="9" ht="51.95" customHeight="1" spans="1:10">
      <c r="A9" s="31"/>
      <c r="B9" s="31"/>
      <c r="C9" s="23"/>
      <c r="D9" s="23"/>
      <c r="E9" s="17" t="s">
        <v>108</v>
      </c>
      <c r="F9" s="22"/>
      <c r="G9" s="23"/>
      <c r="H9" s="18" t="s">
        <v>109</v>
      </c>
      <c r="I9" s="18" t="s">
        <v>110</v>
      </c>
      <c r="J9" s="17">
        <v>4</v>
      </c>
    </row>
    <row r="10" ht="66" customHeight="1" spans="1:10">
      <c r="A10" s="31"/>
      <c r="B10" s="31"/>
      <c r="C10" s="17">
        <v>10</v>
      </c>
      <c r="D10" s="17" t="s">
        <v>51</v>
      </c>
      <c r="E10" s="17" t="s">
        <v>52</v>
      </c>
      <c r="F10" s="10" t="s">
        <v>57</v>
      </c>
      <c r="G10" s="9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31"/>
      <c r="B11" s="31"/>
      <c r="C11" s="9">
        <v>10</v>
      </c>
      <c r="D11" s="17" t="s">
        <v>55</v>
      </c>
      <c r="E11" s="17" t="s">
        <v>56</v>
      </c>
      <c r="F11" s="10" t="s">
        <v>57</v>
      </c>
      <c r="G11" s="31"/>
      <c r="H11" s="19" t="s">
        <v>91</v>
      </c>
      <c r="I11" s="19" t="s">
        <v>59</v>
      </c>
      <c r="J11" s="17">
        <v>10</v>
      </c>
    </row>
    <row r="12" ht="60" customHeight="1" spans="1:10">
      <c r="A12" s="31"/>
      <c r="B12" s="23"/>
      <c r="C12" s="9">
        <v>10</v>
      </c>
      <c r="D12" s="9" t="s">
        <v>60</v>
      </c>
      <c r="E12" s="17" t="s">
        <v>111</v>
      </c>
      <c r="F12" s="10" t="s">
        <v>57</v>
      </c>
      <c r="G12" s="23"/>
      <c r="H12" s="19" t="s">
        <v>112</v>
      </c>
      <c r="I12" s="19" t="s">
        <v>113</v>
      </c>
      <c r="J12" s="17">
        <v>9</v>
      </c>
    </row>
    <row r="13" ht="33" customHeight="1" spans="1:10">
      <c r="A13" s="31"/>
      <c r="B13" s="14" t="s">
        <v>40</v>
      </c>
      <c r="C13" s="15"/>
      <c r="D13" s="15"/>
      <c r="E13" s="15"/>
      <c r="F13" s="16"/>
      <c r="G13" s="17"/>
      <c r="H13" s="13"/>
      <c r="I13" s="13"/>
      <c r="J13" s="17">
        <f>SUM(J8:J12)</f>
        <v>38</v>
      </c>
    </row>
    <row r="14" ht="96" customHeight="1" spans="1:10">
      <c r="A14" s="31"/>
      <c r="B14" s="9" t="s">
        <v>64</v>
      </c>
      <c r="C14" s="9">
        <v>40</v>
      </c>
      <c r="D14" s="17" t="s">
        <v>65</v>
      </c>
      <c r="E14" s="17" t="s">
        <v>114</v>
      </c>
      <c r="F14" s="12" t="s">
        <v>67</v>
      </c>
      <c r="G14" s="9" t="s">
        <v>68</v>
      </c>
      <c r="H14" s="17" t="s">
        <v>114</v>
      </c>
      <c r="I14" s="21" t="s">
        <v>115</v>
      </c>
      <c r="J14" s="17">
        <v>9</v>
      </c>
    </row>
    <row r="15" ht="87" customHeight="1" spans="1:10">
      <c r="A15" s="31"/>
      <c r="B15" s="31"/>
      <c r="C15" s="31"/>
      <c r="D15" s="17" t="s">
        <v>70</v>
      </c>
      <c r="E15" s="17" t="s">
        <v>116</v>
      </c>
      <c r="F15" s="12" t="s">
        <v>67</v>
      </c>
      <c r="G15" s="23"/>
      <c r="H15" s="17" t="s">
        <v>116</v>
      </c>
      <c r="I15" s="13" t="s">
        <v>117</v>
      </c>
      <c r="J15" s="17">
        <v>9</v>
      </c>
    </row>
    <row r="16" ht="83.1" customHeight="1" spans="1:10">
      <c r="A16" s="31"/>
      <c r="B16" s="31"/>
      <c r="C16" s="31"/>
      <c r="D16" s="17" t="s">
        <v>74</v>
      </c>
      <c r="E16" s="17" t="s">
        <v>75</v>
      </c>
      <c r="F16" s="12" t="s">
        <v>67</v>
      </c>
      <c r="G16" s="9" t="s">
        <v>68</v>
      </c>
      <c r="H16" s="17" t="s">
        <v>76</v>
      </c>
      <c r="I16" s="13" t="s">
        <v>99</v>
      </c>
      <c r="J16" s="17">
        <v>9</v>
      </c>
    </row>
    <row r="17" ht="51" customHeight="1" spans="1:10">
      <c r="A17" s="31"/>
      <c r="B17" s="23"/>
      <c r="C17" s="23"/>
      <c r="D17" s="17" t="s">
        <v>78</v>
      </c>
      <c r="E17" s="17" t="s">
        <v>79</v>
      </c>
      <c r="F17" s="12" t="s">
        <v>67</v>
      </c>
      <c r="G17" s="23"/>
      <c r="H17" s="13" t="s">
        <v>80</v>
      </c>
      <c r="I17" s="13" t="s">
        <v>81</v>
      </c>
      <c r="J17" s="17">
        <v>9</v>
      </c>
    </row>
    <row r="18" ht="35.1" customHeight="1" spans="1:10">
      <c r="A18" s="23"/>
      <c r="B18" s="14" t="s">
        <v>40</v>
      </c>
      <c r="C18" s="15"/>
      <c r="D18" s="15"/>
      <c r="E18" s="15"/>
      <c r="F18" s="16"/>
      <c r="G18" s="17"/>
      <c r="H18" s="13"/>
      <c r="I18" s="13"/>
      <c r="J18" s="17">
        <f>SUM(J14:J17)</f>
        <v>36</v>
      </c>
    </row>
    <row r="19" ht="33.95" customHeight="1" spans="1:10">
      <c r="A19" s="14" t="s">
        <v>82</v>
      </c>
      <c r="B19" s="15"/>
      <c r="C19" s="15"/>
      <c r="D19" s="15"/>
      <c r="E19" s="15"/>
      <c r="F19" s="16"/>
      <c r="G19" s="17"/>
      <c r="H19" s="13"/>
      <c r="I19" s="13"/>
      <c r="J19" s="17">
        <f>J7+J13+J18</f>
        <v>94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" right="0.7" top="1.0625" bottom="0.75" header="0.3" footer="0.3"/>
  <pageSetup paperSize="9" scale="6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topLeftCell="A6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118</v>
      </c>
      <c r="B4" s="6"/>
      <c r="C4" s="6"/>
      <c r="D4" s="7"/>
      <c r="E4" s="7"/>
      <c r="F4" s="6"/>
      <c r="G4" s="6"/>
      <c r="H4" s="7"/>
      <c r="I4" s="2" t="s">
        <v>119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120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121</v>
      </c>
      <c r="F8" s="10" t="s">
        <v>45</v>
      </c>
      <c r="G8" s="17" t="s">
        <v>46</v>
      </c>
      <c r="H8" s="18">
        <v>1</v>
      </c>
      <c r="I8" s="18" t="s">
        <v>122</v>
      </c>
      <c r="J8" s="17">
        <v>5</v>
      </c>
    </row>
    <row r="9" ht="51.95" customHeight="1" spans="1:10">
      <c r="A9" s="17"/>
      <c r="B9" s="17"/>
      <c r="C9" s="17"/>
      <c r="D9" s="17"/>
      <c r="E9" s="17" t="s">
        <v>123</v>
      </c>
      <c r="F9" s="10"/>
      <c r="G9" s="17"/>
      <c r="H9" s="18">
        <v>1</v>
      </c>
      <c r="I9" s="18" t="s">
        <v>124</v>
      </c>
      <c r="J9" s="17">
        <v>4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125</v>
      </c>
      <c r="F12" s="10" t="s">
        <v>57</v>
      </c>
      <c r="G12" s="17"/>
      <c r="H12" s="19" t="s">
        <v>112</v>
      </c>
      <c r="I12" s="18" t="s">
        <v>126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38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127</v>
      </c>
      <c r="F14" s="12" t="s">
        <v>67</v>
      </c>
      <c r="G14" s="17" t="s">
        <v>68</v>
      </c>
      <c r="H14" s="17" t="s">
        <v>128</v>
      </c>
      <c r="I14" s="21" t="s">
        <v>129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131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8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35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93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topLeftCell="C6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134</v>
      </c>
      <c r="B4" s="6"/>
      <c r="C4" s="6"/>
      <c r="D4" s="7"/>
      <c r="E4" s="7"/>
      <c r="F4" s="6"/>
      <c r="G4" s="6"/>
      <c r="H4" s="7"/>
      <c r="I4" s="2" t="s">
        <v>135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136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137</v>
      </c>
      <c r="F8" s="10" t="s">
        <v>45</v>
      </c>
      <c r="G8" s="17" t="s">
        <v>46</v>
      </c>
      <c r="H8" s="18">
        <v>1</v>
      </c>
      <c r="I8" s="18" t="s">
        <v>138</v>
      </c>
      <c r="J8" s="17">
        <v>5</v>
      </c>
    </row>
    <row r="9" ht="51.95" customHeight="1" spans="1:10">
      <c r="A9" s="17"/>
      <c r="B9" s="17"/>
      <c r="C9" s="17"/>
      <c r="D9" s="17"/>
      <c r="E9" s="17" t="s">
        <v>139</v>
      </c>
      <c r="F9" s="10"/>
      <c r="G9" s="17"/>
      <c r="H9" s="18">
        <v>1</v>
      </c>
      <c r="I9" s="18" t="s">
        <v>140</v>
      </c>
      <c r="J9" s="17">
        <v>4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141</v>
      </c>
      <c r="F12" s="10" t="s">
        <v>57</v>
      </c>
      <c r="G12" s="17"/>
      <c r="H12" s="19" t="s">
        <v>112</v>
      </c>
      <c r="I12" s="18" t="s">
        <v>142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38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127</v>
      </c>
      <c r="F14" s="12" t="s">
        <v>67</v>
      </c>
      <c r="G14" s="17" t="s">
        <v>68</v>
      </c>
      <c r="H14" s="17" t="s">
        <v>128</v>
      </c>
      <c r="I14" s="21" t="s">
        <v>129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131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9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36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94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topLeftCell="E1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143</v>
      </c>
      <c r="B4" s="6"/>
      <c r="C4" s="6"/>
      <c r="D4" s="7"/>
      <c r="E4" s="7"/>
      <c r="F4" s="6"/>
      <c r="G4" s="6"/>
      <c r="H4" s="7"/>
      <c r="I4" s="2" t="s">
        <v>144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145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146</v>
      </c>
      <c r="F8" s="10" t="s">
        <v>45</v>
      </c>
      <c r="G8" s="17" t="s">
        <v>46</v>
      </c>
      <c r="H8" s="18">
        <v>1</v>
      </c>
      <c r="I8" s="18" t="s">
        <v>147</v>
      </c>
      <c r="J8" s="17">
        <v>5</v>
      </c>
    </row>
    <row r="9" ht="51.95" customHeight="1" spans="1:10">
      <c r="A9" s="17"/>
      <c r="B9" s="17"/>
      <c r="C9" s="17"/>
      <c r="D9" s="17"/>
      <c r="E9" s="17" t="s">
        <v>148</v>
      </c>
      <c r="F9" s="10"/>
      <c r="G9" s="17"/>
      <c r="H9" s="18">
        <v>1</v>
      </c>
      <c r="I9" s="18" t="s">
        <v>149</v>
      </c>
      <c r="J9" s="17">
        <v>5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150</v>
      </c>
      <c r="F12" s="10" t="s">
        <v>57</v>
      </c>
      <c r="G12" s="17"/>
      <c r="H12" s="19" t="s">
        <v>150</v>
      </c>
      <c r="I12" s="18" t="s">
        <v>151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39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127</v>
      </c>
      <c r="F14" s="12" t="s">
        <v>67</v>
      </c>
      <c r="G14" s="17" t="s">
        <v>68</v>
      </c>
      <c r="H14" s="17" t="s">
        <v>128</v>
      </c>
      <c r="I14" s="21" t="s">
        <v>152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153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9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36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95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3"/>
  <sheetViews>
    <sheetView topLeftCell="A5" workbookViewId="0">
      <selection activeCell="F8" sqref="F8:F9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9" style="2" customWidth="1"/>
    <col min="6" max="6" width="26.375" style="1" customWidth="1"/>
    <col min="7" max="7" width="16.125" style="1" customWidth="1"/>
    <col min="8" max="8" width="15.125" style="2" customWidth="1"/>
    <col min="9" max="9" width="25.12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100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154</v>
      </c>
      <c r="B4" s="6"/>
      <c r="C4" s="6"/>
      <c r="D4" s="7"/>
      <c r="E4" s="7"/>
      <c r="F4" s="6"/>
      <c r="G4" s="6"/>
      <c r="H4" s="7"/>
      <c r="I4" s="2" t="s">
        <v>155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80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103</v>
      </c>
      <c r="H6" s="13">
        <v>1</v>
      </c>
      <c r="I6" s="21" t="s">
        <v>156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51.95" customHeight="1" spans="1:10">
      <c r="A8" s="17" t="s">
        <v>41</v>
      </c>
      <c r="B8" s="17" t="s">
        <v>42</v>
      </c>
      <c r="C8" s="17">
        <v>10</v>
      </c>
      <c r="D8" s="17" t="s">
        <v>43</v>
      </c>
      <c r="E8" s="17" t="s">
        <v>157</v>
      </c>
      <c r="F8" s="10" t="s">
        <v>45</v>
      </c>
      <c r="G8" s="17" t="s">
        <v>46</v>
      </c>
      <c r="H8" s="18">
        <v>1</v>
      </c>
      <c r="I8" s="18" t="s">
        <v>158</v>
      </c>
      <c r="J8" s="17">
        <v>5</v>
      </c>
    </row>
    <row r="9" ht="51.95" customHeight="1" spans="1:10">
      <c r="A9" s="17"/>
      <c r="B9" s="17"/>
      <c r="C9" s="17"/>
      <c r="D9" s="17"/>
      <c r="E9" s="17" t="s">
        <v>159</v>
      </c>
      <c r="F9" s="10"/>
      <c r="G9" s="17"/>
      <c r="H9" s="18" t="s">
        <v>160</v>
      </c>
      <c r="I9" s="18" t="s">
        <v>161</v>
      </c>
      <c r="J9" s="17">
        <v>4</v>
      </c>
    </row>
    <row r="10" ht="66" customHeight="1" spans="1:10">
      <c r="A10" s="17"/>
      <c r="B10" s="17"/>
      <c r="C10" s="17">
        <v>10</v>
      </c>
      <c r="D10" s="17" t="s">
        <v>51</v>
      </c>
      <c r="E10" s="17" t="s">
        <v>52</v>
      </c>
      <c r="F10" s="10" t="s">
        <v>57</v>
      </c>
      <c r="G10" s="17" t="s">
        <v>46</v>
      </c>
      <c r="H10" s="18" t="s">
        <v>53</v>
      </c>
      <c r="I10" s="19" t="s">
        <v>54</v>
      </c>
      <c r="J10" s="17">
        <v>10</v>
      </c>
    </row>
    <row r="11" ht="66" customHeight="1" spans="1:10">
      <c r="A11" s="17"/>
      <c r="B11" s="17"/>
      <c r="C11" s="9">
        <v>10</v>
      </c>
      <c r="D11" s="17" t="s">
        <v>55</v>
      </c>
      <c r="E11" s="17" t="s">
        <v>56</v>
      </c>
      <c r="F11" s="10" t="s">
        <v>57</v>
      </c>
      <c r="G11" s="17"/>
      <c r="H11" s="19" t="s">
        <v>91</v>
      </c>
      <c r="I11" s="19" t="s">
        <v>59</v>
      </c>
      <c r="J11" s="17">
        <v>10</v>
      </c>
    </row>
    <row r="12" ht="60" customHeight="1" spans="1:10">
      <c r="A12" s="17"/>
      <c r="B12" s="17"/>
      <c r="C12" s="9">
        <v>10</v>
      </c>
      <c r="D12" s="9" t="s">
        <v>60</v>
      </c>
      <c r="E12" s="17" t="s">
        <v>162</v>
      </c>
      <c r="F12" s="10" t="s">
        <v>57</v>
      </c>
      <c r="G12" s="17"/>
      <c r="H12" s="19" t="s">
        <v>112</v>
      </c>
      <c r="I12" s="17" t="s">
        <v>163</v>
      </c>
      <c r="J12" s="17">
        <v>9</v>
      </c>
    </row>
    <row r="13" ht="33" customHeight="1" spans="1:10">
      <c r="A13" s="17"/>
      <c r="B13" s="17" t="s">
        <v>40</v>
      </c>
      <c r="C13" s="17"/>
      <c r="D13" s="17"/>
      <c r="E13" s="17"/>
      <c r="F13" s="17"/>
      <c r="G13" s="17"/>
      <c r="H13" s="13"/>
      <c r="I13" s="13"/>
      <c r="J13" s="17">
        <f>SUM(J8:J12)</f>
        <v>38</v>
      </c>
    </row>
    <row r="14" ht="96" customHeight="1" spans="1:10">
      <c r="A14" s="17"/>
      <c r="B14" s="17" t="s">
        <v>64</v>
      </c>
      <c r="C14" s="17">
        <v>40</v>
      </c>
      <c r="D14" s="17" t="s">
        <v>65</v>
      </c>
      <c r="E14" s="17" t="s">
        <v>127</v>
      </c>
      <c r="F14" s="12" t="s">
        <v>67</v>
      </c>
      <c r="G14" s="17" t="s">
        <v>68</v>
      </c>
      <c r="H14" s="17" t="s">
        <v>128</v>
      </c>
      <c r="I14" s="21" t="s">
        <v>129</v>
      </c>
      <c r="J14" s="17">
        <v>9</v>
      </c>
    </row>
    <row r="15" ht="87" customHeight="1" spans="1:10">
      <c r="A15" s="17"/>
      <c r="B15" s="17"/>
      <c r="C15" s="17"/>
      <c r="D15" s="17" t="s">
        <v>70</v>
      </c>
      <c r="E15" s="17" t="s">
        <v>130</v>
      </c>
      <c r="F15" s="12" t="s">
        <v>67</v>
      </c>
      <c r="G15" s="17"/>
      <c r="H15" s="17" t="s">
        <v>130</v>
      </c>
      <c r="I15" s="13" t="s">
        <v>131</v>
      </c>
      <c r="J15" s="17">
        <v>9</v>
      </c>
    </row>
    <row r="16" ht="83.1" customHeight="1" spans="1:10">
      <c r="A16" s="17"/>
      <c r="B16" s="17"/>
      <c r="C16" s="17"/>
      <c r="D16" s="17" t="s">
        <v>74</v>
      </c>
      <c r="E16" s="17" t="s">
        <v>132</v>
      </c>
      <c r="F16" s="12" t="s">
        <v>67</v>
      </c>
      <c r="G16" s="17" t="s">
        <v>68</v>
      </c>
      <c r="H16" s="17" t="s">
        <v>132</v>
      </c>
      <c r="I16" s="13" t="s">
        <v>133</v>
      </c>
      <c r="J16" s="17">
        <v>9</v>
      </c>
    </row>
    <row r="17" ht="51" customHeight="1" spans="1:10">
      <c r="A17" s="17"/>
      <c r="B17" s="17"/>
      <c r="C17" s="17"/>
      <c r="D17" s="17" t="s">
        <v>78</v>
      </c>
      <c r="E17" s="17" t="s">
        <v>79</v>
      </c>
      <c r="F17" s="12" t="s">
        <v>67</v>
      </c>
      <c r="G17" s="17"/>
      <c r="H17" s="13" t="s">
        <v>80</v>
      </c>
      <c r="I17" s="13" t="s">
        <v>81</v>
      </c>
      <c r="J17" s="17">
        <v>8</v>
      </c>
    </row>
    <row r="18" ht="35.1" customHeight="1" spans="1:10">
      <c r="A18" s="17"/>
      <c r="B18" s="17" t="s">
        <v>40</v>
      </c>
      <c r="C18" s="17"/>
      <c r="D18" s="17"/>
      <c r="E18" s="17"/>
      <c r="F18" s="17"/>
      <c r="G18" s="17"/>
      <c r="H18" s="13"/>
      <c r="I18" s="13"/>
      <c r="J18" s="17">
        <f>SUM(J14:J17)</f>
        <v>35</v>
      </c>
    </row>
    <row r="19" ht="33.95" customHeight="1" spans="1:10">
      <c r="A19" s="17" t="s">
        <v>82</v>
      </c>
      <c r="B19" s="17"/>
      <c r="C19" s="17"/>
      <c r="D19" s="17"/>
      <c r="E19" s="17"/>
      <c r="F19" s="17"/>
      <c r="G19" s="17"/>
      <c r="H19" s="13"/>
      <c r="I19" s="13"/>
      <c r="J19" s="17">
        <f>J7+J13+J18</f>
        <v>93</v>
      </c>
    </row>
    <row r="20" ht="68.1" customHeight="1"/>
    <row r="21" ht="48" customHeight="1"/>
    <row r="22" ht="24" customHeight="1"/>
    <row r="23" ht="24" customHeight="1"/>
  </sheetData>
  <mergeCells count="21">
    <mergeCell ref="B1:C1"/>
    <mergeCell ref="A2:J2"/>
    <mergeCell ref="A3:F3"/>
    <mergeCell ref="A4:G4"/>
    <mergeCell ref="D5:E5"/>
    <mergeCell ref="D6:E6"/>
    <mergeCell ref="A7:F7"/>
    <mergeCell ref="B13:F13"/>
    <mergeCell ref="B18:F18"/>
    <mergeCell ref="A19:F19"/>
    <mergeCell ref="A8:A18"/>
    <mergeCell ref="B8:B12"/>
    <mergeCell ref="B14:B17"/>
    <mergeCell ref="C8:C9"/>
    <mergeCell ref="C14:C17"/>
    <mergeCell ref="D8:D9"/>
    <mergeCell ref="F8:F9"/>
    <mergeCell ref="G8:G9"/>
    <mergeCell ref="G10:G12"/>
    <mergeCell ref="G14:G15"/>
    <mergeCell ref="G16:G17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26"/>
  <sheetViews>
    <sheetView workbookViewId="0">
      <selection activeCell="F8" sqref="F8:F13"/>
    </sheetView>
  </sheetViews>
  <sheetFormatPr defaultColWidth="9" defaultRowHeight="14.25"/>
  <cols>
    <col min="1" max="1" width="6.75" style="1" customWidth="1"/>
    <col min="2" max="2" width="4.75" style="1" customWidth="1"/>
    <col min="3" max="3" width="3.125" style="2" customWidth="1"/>
    <col min="4" max="4" width="11.125" style="2" customWidth="1"/>
    <col min="5" max="5" width="28" style="2" customWidth="1"/>
    <col min="6" max="6" width="26.375" style="1" customWidth="1"/>
    <col min="7" max="7" width="16.125" style="1" customWidth="1"/>
    <col min="8" max="8" width="15.125" style="2" customWidth="1"/>
    <col min="9" max="9" width="24.75" style="1" customWidth="1"/>
    <col min="10" max="10" width="5.625" style="1" customWidth="1"/>
    <col min="11" max="240" width="9" style="1"/>
    <col min="241" max="241" width="4.375" style="1" customWidth="1"/>
    <col min="242" max="242" width="5.875" style="1" customWidth="1"/>
    <col min="243" max="243" width="4.75" style="1" customWidth="1"/>
    <col min="244" max="244" width="3.125" style="1" customWidth="1"/>
    <col min="245" max="245" width="5.25" style="1" customWidth="1"/>
    <col min="246" max="246" width="31.125" style="1" customWidth="1"/>
    <col min="247" max="247" width="30.5" style="1" customWidth="1"/>
    <col min="248" max="248" width="13.25" style="1" customWidth="1"/>
    <col min="249" max="250" width="6.875" style="1" customWidth="1"/>
    <col min="251" max="251" width="5.625" style="1" customWidth="1"/>
    <col min="252" max="252" width="24" style="1" customWidth="1"/>
    <col min="253" max="253" width="12.375" style="1" customWidth="1"/>
    <col min="254" max="16384" width="9" style="1"/>
  </cols>
  <sheetData>
    <row r="1" ht="20.25" customHeight="1" spans="1:3">
      <c r="A1" s="3" t="s">
        <v>164</v>
      </c>
      <c r="B1" s="4"/>
      <c r="C1" s="4"/>
    </row>
    <row r="2" ht="26.25" customHeight="1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ht="22.5" customHeight="1" spans="1:10">
      <c r="A3" s="6" t="str">
        <f>汇总表!A3</f>
        <v>被评价单位:武汉市黄陂区木兰乡乡人民政府</v>
      </c>
      <c r="B3" s="6"/>
      <c r="C3" s="6"/>
      <c r="D3" s="7"/>
      <c r="E3" s="7"/>
      <c r="F3" s="6"/>
      <c r="G3" s="6"/>
      <c r="H3" s="7"/>
      <c r="I3" s="20"/>
      <c r="J3" s="2"/>
    </row>
    <row r="4" ht="22.5" customHeight="1" spans="1:10">
      <c r="A4" s="6" t="s">
        <v>165</v>
      </c>
      <c r="B4" s="6"/>
      <c r="C4" s="6"/>
      <c r="D4" s="7"/>
      <c r="E4" s="7"/>
      <c r="F4" s="6"/>
      <c r="G4" s="6"/>
      <c r="H4" s="7"/>
      <c r="I4" s="2" t="s">
        <v>166</v>
      </c>
      <c r="J4" s="2"/>
    </row>
    <row r="5" ht="50.1" customHeight="1" spans="1:10">
      <c r="A5" s="8" t="s">
        <v>25</v>
      </c>
      <c r="B5" s="8" t="s">
        <v>26</v>
      </c>
      <c r="C5" s="8" t="s">
        <v>27</v>
      </c>
      <c r="D5" s="8" t="s">
        <v>28</v>
      </c>
      <c r="E5" s="8"/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</row>
    <row r="6" ht="179.1" customHeight="1" spans="1:10">
      <c r="A6" s="9" t="s">
        <v>34</v>
      </c>
      <c r="B6" s="10" t="s">
        <v>35</v>
      </c>
      <c r="C6" s="10">
        <v>20</v>
      </c>
      <c r="D6" s="11" t="s">
        <v>86</v>
      </c>
      <c r="E6" s="11"/>
      <c r="F6" s="12" t="s">
        <v>37</v>
      </c>
      <c r="G6" s="12" t="s">
        <v>38</v>
      </c>
      <c r="H6" s="13">
        <v>1</v>
      </c>
      <c r="I6" s="13" t="s">
        <v>167</v>
      </c>
      <c r="J6" s="17">
        <v>20</v>
      </c>
    </row>
    <row r="7" ht="35.1" customHeight="1" spans="1:10">
      <c r="A7" s="14" t="s">
        <v>40</v>
      </c>
      <c r="B7" s="15"/>
      <c r="C7" s="15"/>
      <c r="D7" s="15"/>
      <c r="E7" s="15"/>
      <c r="F7" s="16"/>
      <c r="G7" s="12"/>
      <c r="H7" s="17"/>
      <c r="I7" s="21"/>
      <c r="J7" s="17">
        <f>J6</f>
        <v>20</v>
      </c>
    </row>
    <row r="8" ht="42.95" customHeight="1" spans="1:10">
      <c r="A8" s="17" t="s">
        <v>41</v>
      </c>
      <c r="B8" s="17" t="s">
        <v>42</v>
      </c>
      <c r="C8" s="17">
        <v>20</v>
      </c>
      <c r="D8" s="17" t="s">
        <v>43</v>
      </c>
      <c r="E8" s="17" t="s">
        <v>168</v>
      </c>
      <c r="F8" s="10" t="s">
        <v>45</v>
      </c>
      <c r="G8" s="17" t="s">
        <v>46</v>
      </c>
      <c r="H8" s="18" t="s">
        <v>169</v>
      </c>
      <c r="I8" s="18" t="s">
        <v>170</v>
      </c>
      <c r="J8" s="17">
        <v>4</v>
      </c>
    </row>
    <row r="9" ht="44.1" customHeight="1" spans="1:10">
      <c r="A9" s="17"/>
      <c r="B9" s="17"/>
      <c r="C9" s="17"/>
      <c r="D9" s="17"/>
      <c r="E9" s="17" t="s">
        <v>171</v>
      </c>
      <c r="F9" s="10"/>
      <c r="G9" s="17"/>
      <c r="H9" s="18" t="s">
        <v>172</v>
      </c>
      <c r="I9" s="18" t="s">
        <v>173</v>
      </c>
      <c r="J9" s="17">
        <v>4</v>
      </c>
    </row>
    <row r="10" ht="56.1" customHeight="1" spans="1:10">
      <c r="A10" s="17"/>
      <c r="B10" s="17"/>
      <c r="C10" s="17"/>
      <c r="D10" s="17"/>
      <c r="E10" s="17" t="s">
        <v>174</v>
      </c>
      <c r="F10" s="10"/>
      <c r="G10" s="17"/>
      <c r="H10" s="19" t="s">
        <v>175</v>
      </c>
      <c r="I10" s="13" t="s">
        <v>176</v>
      </c>
      <c r="J10" s="17">
        <v>4</v>
      </c>
    </row>
    <row r="11" ht="41.1" customHeight="1" spans="1:10">
      <c r="A11" s="17"/>
      <c r="B11" s="17"/>
      <c r="C11" s="17"/>
      <c r="D11" s="17"/>
      <c r="E11" s="17" t="s">
        <v>177</v>
      </c>
      <c r="F11" s="10"/>
      <c r="G11" s="17"/>
      <c r="H11" s="19" t="s">
        <v>178</v>
      </c>
      <c r="I11" s="19" t="s">
        <v>179</v>
      </c>
      <c r="J11" s="17">
        <v>3</v>
      </c>
    </row>
    <row r="12" ht="41.1" customHeight="1" spans="1:10">
      <c r="A12" s="17"/>
      <c r="B12" s="17"/>
      <c r="C12" s="17"/>
      <c r="D12" s="17"/>
      <c r="E12" s="17" t="s">
        <v>180</v>
      </c>
      <c r="F12" s="10"/>
      <c r="G12" s="17"/>
      <c r="H12" s="19" t="s">
        <v>181</v>
      </c>
      <c r="I12" s="19" t="s">
        <v>182</v>
      </c>
      <c r="J12" s="17">
        <v>3</v>
      </c>
    </row>
    <row r="13" ht="41.1" customHeight="1" spans="1:10">
      <c r="A13" s="17"/>
      <c r="B13" s="17"/>
      <c r="C13" s="17"/>
      <c r="D13" s="17"/>
      <c r="E13" s="17" t="s">
        <v>183</v>
      </c>
      <c r="F13" s="10"/>
      <c r="G13" s="17"/>
      <c r="H13" s="19" t="s">
        <v>183</v>
      </c>
      <c r="I13" s="19" t="s">
        <v>184</v>
      </c>
      <c r="J13" s="17">
        <v>3</v>
      </c>
    </row>
    <row r="14" ht="41.1" customHeight="1" spans="1:10">
      <c r="A14" s="17"/>
      <c r="B14" s="17"/>
      <c r="C14" s="9">
        <v>10</v>
      </c>
      <c r="D14" s="17" t="s">
        <v>55</v>
      </c>
      <c r="E14" s="17" t="s">
        <v>56</v>
      </c>
      <c r="F14" s="22" t="s">
        <v>57</v>
      </c>
      <c r="G14" s="23" t="s">
        <v>46</v>
      </c>
      <c r="H14" s="19" t="s">
        <v>91</v>
      </c>
      <c r="I14" s="19" t="s">
        <v>59</v>
      </c>
      <c r="J14" s="17">
        <v>10</v>
      </c>
    </row>
    <row r="15" ht="69.95" customHeight="1" spans="1:10">
      <c r="A15" s="17"/>
      <c r="B15" s="17"/>
      <c r="C15" s="23">
        <v>10</v>
      </c>
      <c r="D15" s="23" t="s">
        <v>60</v>
      </c>
      <c r="E15" s="17" t="s">
        <v>185</v>
      </c>
      <c r="F15" s="22" t="s">
        <v>57</v>
      </c>
      <c r="G15" s="23" t="s">
        <v>46</v>
      </c>
      <c r="H15" s="18" t="s">
        <v>186</v>
      </c>
      <c r="I15" s="19" t="s">
        <v>187</v>
      </c>
      <c r="J15" s="17">
        <v>9</v>
      </c>
    </row>
    <row r="16" ht="33" customHeight="1" spans="1:10">
      <c r="A16" s="17"/>
      <c r="B16" s="17" t="s">
        <v>40</v>
      </c>
      <c r="C16" s="17"/>
      <c r="D16" s="17"/>
      <c r="E16" s="17"/>
      <c r="F16" s="17"/>
      <c r="G16" s="17"/>
      <c r="H16" s="13"/>
      <c r="I16" s="13"/>
      <c r="J16" s="17">
        <f>SUM(J8:J15)</f>
        <v>40</v>
      </c>
    </row>
    <row r="17" ht="60.95" customHeight="1" spans="1:10">
      <c r="A17" s="17"/>
      <c r="B17" s="17" t="s">
        <v>64</v>
      </c>
      <c r="C17" s="17">
        <v>40</v>
      </c>
      <c r="D17" s="17" t="s">
        <v>65</v>
      </c>
      <c r="E17" s="17" t="s">
        <v>188</v>
      </c>
      <c r="F17" s="12" t="s">
        <v>67</v>
      </c>
      <c r="G17" s="17" t="s">
        <v>68</v>
      </c>
      <c r="H17" s="17" t="s">
        <v>188</v>
      </c>
      <c r="I17" s="21" t="s">
        <v>189</v>
      </c>
      <c r="J17" s="17">
        <v>8</v>
      </c>
    </row>
    <row r="18" ht="69.95" customHeight="1" spans="1:10">
      <c r="A18" s="17"/>
      <c r="B18" s="17"/>
      <c r="C18" s="17"/>
      <c r="D18" s="17" t="s">
        <v>70</v>
      </c>
      <c r="E18" s="17" t="s">
        <v>190</v>
      </c>
      <c r="F18" s="12" t="s">
        <v>67</v>
      </c>
      <c r="G18" s="17"/>
      <c r="H18" s="17" t="s">
        <v>190</v>
      </c>
      <c r="I18" s="13" t="s">
        <v>191</v>
      </c>
      <c r="J18" s="17">
        <v>9</v>
      </c>
    </row>
    <row r="19" ht="83.1" customHeight="1" spans="1:10">
      <c r="A19" s="17"/>
      <c r="B19" s="17"/>
      <c r="C19" s="17"/>
      <c r="D19" s="17" t="s">
        <v>74</v>
      </c>
      <c r="E19" s="17" t="s">
        <v>132</v>
      </c>
      <c r="F19" s="12" t="s">
        <v>67</v>
      </c>
      <c r="G19" s="17" t="s">
        <v>68</v>
      </c>
      <c r="H19" s="17" t="s">
        <v>132</v>
      </c>
      <c r="I19" s="13" t="s">
        <v>192</v>
      </c>
      <c r="J19" s="17">
        <v>9</v>
      </c>
    </row>
    <row r="20" ht="51" customHeight="1" spans="1:10">
      <c r="A20" s="17"/>
      <c r="B20" s="17"/>
      <c r="C20" s="17"/>
      <c r="D20" s="17" t="s">
        <v>78</v>
      </c>
      <c r="E20" s="17" t="s">
        <v>79</v>
      </c>
      <c r="F20" s="12" t="s">
        <v>67</v>
      </c>
      <c r="G20" s="17"/>
      <c r="H20" s="13" t="s">
        <v>80</v>
      </c>
      <c r="I20" s="13" t="s">
        <v>81</v>
      </c>
      <c r="J20" s="17">
        <v>9</v>
      </c>
    </row>
    <row r="21" ht="35.1" customHeight="1" spans="1:10">
      <c r="A21" s="17"/>
      <c r="B21" s="17" t="s">
        <v>40</v>
      </c>
      <c r="C21" s="17"/>
      <c r="D21" s="17"/>
      <c r="E21" s="17"/>
      <c r="F21" s="17"/>
      <c r="G21" s="17"/>
      <c r="H21" s="13"/>
      <c r="I21" s="13"/>
      <c r="J21" s="17">
        <f>SUM(J17:J20)</f>
        <v>35</v>
      </c>
    </row>
    <row r="22" ht="33.95" customHeight="1" spans="1:10">
      <c r="A22" s="17" t="s">
        <v>82</v>
      </c>
      <c r="B22" s="17"/>
      <c r="C22" s="17"/>
      <c r="D22" s="17"/>
      <c r="E22" s="17"/>
      <c r="F22" s="17"/>
      <c r="G22" s="17"/>
      <c r="H22" s="13"/>
      <c r="I22" s="13"/>
      <c r="J22" s="17">
        <f>J7+J16+J21</f>
        <v>95</v>
      </c>
    </row>
    <row r="23" ht="68.1" customHeight="1"/>
    <row r="24" ht="48" customHeight="1"/>
    <row r="25" ht="24" customHeight="1"/>
    <row r="26" ht="24" customHeight="1"/>
  </sheetData>
  <mergeCells count="20">
    <mergeCell ref="B1:C1"/>
    <mergeCell ref="A2:J2"/>
    <mergeCell ref="A3:F3"/>
    <mergeCell ref="A4:G4"/>
    <mergeCell ref="D5:E5"/>
    <mergeCell ref="D6:E6"/>
    <mergeCell ref="A7:F7"/>
    <mergeCell ref="B16:F16"/>
    <mergeCell ref="B21:F21"/>
    <mergeCell ref="A22:F22"/>
    <mergeCell ref="A8:A21"/>
    <mergeCell ref="B8:B15"/>
    <mergeCell ref="B17:B20"/>
    <mergeCell ref="C8:C13"/>
    <mergeCell ref="C17:C20"/>
    <mergeCell ref="D8:D13"/>
    <mergeCell ref="F8:F13"/>
    <mergeCell ref="G8:G13"/>
    <mergeCell ref="G17:G18"/>
    <mergeCell ref="G19:G20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浅陌ゝ初心☆</cp:lastModifiedBy>
  <dcterms:created xsi:type="dcterms:W3CDTF">2017-09-12T05:54:00Z</dcterms:created>
  <cp:lastPrinted>2019-08-19T08:20:00Z</cp:lastPrinted>
  <dcterms:modified xsi:type="dcterms:W3CDTF">2024-04-22T01:23:40Z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540EFC1F5EBE465EB34C15CF65782FAE_13</vt:lpwstr>
  </property>
</Properties>
</file>